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codeName="ThisWorkbook"/>
  <mc:AlternateContent xmlns:mc="http://schemas.openxmlformats.org/markup-compatibility/2006">
    <mc:Choice Requires="x15">
      <x15ac:absPath xmlns:x15ac="http://schemas.microsoft.com/office/spreadsheetml/2010/11/ac" url="http://teamsites.gcu.edu/academics/xrmdocs/gcu_course/MAT-144/Documents/Major Assignments - Online/"/>
    </mc:Choice>
  </mc:AlternateContent>
  <xr:revisionPtr revIDLastSave="0" documentId="8_{4DAF8A52-6F23-47AE-AF80-FB00B7F5ED12}" xr6:coauthVersionLast="36" xr6:coauthVersionMax="36" xr10:uidLastSave="{00000000-0000-0000-0000-000000000000}"/>
  <bookViews>
    <workbookView xWindow="0" yWindow="0" windowWidth="21570" windowHeight="7995" tabRatio="649" xr2:uid="{00000000-000D-0000-FFFF-FFFF00000000}"/>
  </bookViews>
  <sheets>
    <sheet name="Grading Sheet" sheetId="1" r:id="rId1"/>
    <sheet name="Budget Expenses" sheetId="2" r:id="rId2"/>
    <sheet name="Loans" sheetId="3" r:id="rId3"/>
    <sheet name="Stats" sheetId="4" r:id="rId4"/>
    <sheet name="Data" sheetId="5" state="hidden" r:id="rId5"/>
  </sheets>
  <definedNames>
    <definedName name="height">Stats!$A$2:$A$103</definedName>
    <definedName name="Z_8A50E3A6_4261_4BD1_A94F_918D0E3EEAC3_.wvu.Cols" localSheetId="3" hidden="1">Stats!$AL:$AL</definedName>
  </definedNames>
  <calcPr calcId="191029"/>
  <customWorkbookViews>
    <customWorkbookView name="Richard Ketchersid - Personal View" guid="{8A50E3A6-4261-4BD1-A94F-918D0E3EEAC3}" mergeInterval="0" personalView="1" xWindow="2282" yWindow="53" windowWidth="1440" windowHeight="762" tabRatio="649" activeSheetId="4"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AL2" i="4" l="1"/>
  <c r="A2" i="4" s="1"/>
  <c r="AL3" i="4" l="1"/>
  <c r="C18" i="1"/>
  <c r="C10" i="1"/>
  <c r="H6" i="4"/>
  <c r="H7" i="4"/>
  <c r="H8" i="4"/>
  <c r="H9" i="4"/>
  <c r="H10" i="4"/>
  <c r="H11" i="4"/>
  <c r="H12" i="4"/>
  <c r="H13" i="4"/>
  <c r="H14" i="4"/>
  <c r="H15" i="4"/>
  <c r="H16" i="4"/>
  <c r="A3" i="4" l="1"/>
  <c r="AL4" i="4"/>
  <c r="B18" i="1"/>
  <c r="AL5" i="4" l="1"/>
  <c r="A4" i="4"/>
  <c r="B10" i="1"/>
  <c r="AL6" i="4" l="1"/>
  <c r="A5" i="4"/>
  <c r="A3" i="5"/>
  <c r="A4" i="5"/>
  <c r="A5" i="5"/>
  <c r="A6" i="5"/>
  <c r="A7" i="5"/>
  <c r="A8" i="5"/>
  <c r="A9" i="5"/>
  <c r="A10" i="5"/>
  <c r="A11" i="5"/>
  <c r="A12" i="5"/>
  <c r="A13" i="5"/>
  <c r="A14" i="5"/>
  <c r="A15" i="5"/>
  <c r="A16" i="5"/>
  <c r="A17" i="5"/>
  <c r="A18" i="5"/>
  <c r="A19" i="5"/>
  <c r="A20" i="5"/>
  <c r="A21" i="5"/>
  <c r="A22" i="5"/>
  <c r="A23" i="5"/>
  <c r="A24" i="5"/>
  <c r="A25" i="5"/>
  <c r="A26" i="5"/>
  <c r="A27" i="5"/>
  <c r="A28" i="5"/>
  <c r="A29" i="5"/>
  <c r="A30" i="5"/>
  <c r="A31" i="5"/>
  <c r="A32" i="5"/>
  <c r="A33" i="5"/>
  <c r="A34" i="5"/>
  <c r="A35" i="5"/>
  <c r="A36" i="5"/>
  <c r="A37" i="5"/>
  <c r="A38" i="5"/>
  <c r="A39" i="5"/>
  <c r="A40" i="5"/>
  <c r="A41" i="5"/>
  <c r="A42" i="5"/>
  <c r="A43" i="5"/>
  <c r="A44" i="5"/>
  <c r="A45" i="5"/>
  <c r="A46" i="5"/>
  <c r="A47" i="5"/>
  <c r="A48" i="5"/>
  <c r="A49" i="5"/>
  <c r="A50" i="5"/>
  <c r="A51" i="5"/>
  <c r="A52" i="5"/>
  <c r="A53" i="5"/>
  <c r="A54" i="5"/>
  <c r="A55" i="5"/>
  <c r="A56" i="5"/>
  <c r="A57" i="5"/>
  <c r="A58" i="5"/>
  <c r="A59" i="5"/>
  <c r="A60" i="5"/>
  <c r="A61" i="5"/>
  <c r="A62" i="5"/>
  <c r="A63" i="5"/>
  <c r="A64" i="5"/>
  <c r="A65" i="5"/>
  <c r="A66" i="5"/>
  <c r="A67" i="5"/>
  <c r="A68" i="5"/>
  <c r="A69" i="5"/>
  <c r="A70" i="5"/>
  <c r="A71" i="5"/>
  <c r="A72" i="5"/>
  <c r="A73" i="5"/>
  <c r="A74" i="5"/>
  <c r="A75" i="5"/>
  <c r="A76" i="5"/>
  <c r="A77" i="5"/>
  <c r="A78" i="5"/>
  <c r="A79" i="5"/>
  <c r="A80" i="5"/>
  <c r="A81" i="5"/>
  <c r="A82" i="5"/>
  <c r="A83" i="5"/>
  <c r="A84" i="5"/>
  <c r="A85" i="5"/>
  <c r="A86" i="5"/>
  <c r="A87" i="5"/>
  <c r="A88" i="5"/>
  <c r="A89" i="5"/>
  <c r="A90" i="5"/>
  <c r="A91" i="5"/>
  <c r="A92" i="5"/>
  <c r="A93" i="5"/>
  <c r="A94" i="5"/>
  <c r="A95" i="5"/>
  <c r="A96" i="5"/>
  <c r="A97" i="5"/>
  <c r="A98" i="5"/>
  <c r="A99" i="5"/>
  <c r="A100" i="5"/>
  <c r="A101" i="5"/>
  <c r="A102" i="5"/>
  <c r="A103" i="5"/>
  <c r="A2" i="5"/>
  <c r="AL7" i="4" l="1"/>
  <c r="A6" i="4"/>
  <c r="B29" i="1"/>
  <c r="B31" i="1" s="1"/>
  <c r="C29" i="1"/>
  <c r="C31" i="1" s="1"/>
  <c r="AL8" i="4" l="1"/>
  <c r="A7" i="4"/>
  <c r="AL9" i="4" l="1"/>
  <c r="A8" i="4"/>
  <c r="AL10" i="4" l="1"/>
  <c r="A9" i="4"/>
  <c r="AL11" i="4" l="1"/>
  <c r="A10" i="4"/>
  <c r="AL12" i="4" l="1"/>
  <c r="A11" i="4"/>
  <c r="AL13" i="4" l="1"/>
  <c r="A12" i="4"/>
  <c r="AL14" i="4" l="1"/>
  <c r="A13" i="4"/>
  <c r="AL15" i="4" l="1"/>
  <c r="A14" i="4"/>
  <c r="AL16" i="4" l="1"/>
  <c r="A15" i="4"/>
  <c r="AL17" i="4" l="1"/>
  <c r="A16" i="4"/>
  <c r="AL18" i="4" l="1"/>
  <c r="A17" i="4"/>
  <c r="AL19" i="4" l="1"/>
  <c r="A18" i="4"/>
  <c r="AL20" i="4" l="1"/>
  <c r="A19" i="4"/>
  <c r="AL21" i="4" l="1"/>
  <c r="A20" i="4"/>
  <c r="AL22" i="4" l="1"/>
  <c r="A21" i="4"/>
  <c r="AL23" i="4" l="1"/>
  <c r="A22" i="4"/>
  <c r="AL24" i="4" l="1"/>
  <c r="A23" i="4"/>
  <c r="AL25" i="4" l="1"/>
  <c r="A24" i="4"/>
  <c r="AL26" i="4" l="1"/>
  <c r="A25" i="4"/>
  <c r="AL27" i="4" l="1"/>
  <c r="A26" i="4"/>
  <c r="AL28" i="4" l="1"/>
  <c r="A27" i="4"/>
  <c r="AL29" i="4" l="1"/>
  <c r="A28" i="4"/>
  <c r="AL30" i="4" l="1"/>
  <c r="A29" i="4"/>
  <c r="AL31" i="4" l="1"/>
  <c r="A30" i="4"/>
  <c r="AL32" i="4" l="1"/>
  <c r="A31" i="4"/>
  <c r="AL33" i="4" l="1"/>
  <c r="A32" i="4"/>
  <c r="AL34" i="4" l="1"/>
  <c r="A33" i="4"/>
  <c r="AL35" i="4" l="1"/>
  <c r="A34" i="4"/>
  <c r="AL36" i="4" l="1"/>
  <c r="A35" i="4"/>
  <c r="AL37" i="4" l="1"/>
  <c r="A36" i="4"/>
  <c r="AL38" i="4" l="1"/>
  <c r="A37" i="4"/>
  <c r="AL39" i="4" l="1"/>
  <c r="A38" i="4"/>
  <c r="AL40" i="4" l="1"/>
  <c r="A39" i="4"/>
  <c r="AL41" i="4" l="1"/>
  <c r="A40" i="4"/>
  <c r="AL42" i="4" l="1"/>
  <c r="A41" i="4"/>
  <c r="AL43" i="4" l="1"/>
  <c r="A42" i="4"/>
  <c r="AL44" i="4" l="1"/>
  <c r="A43" i="4"/>
  <c r="AL45" i="4" l="1"/>
  <c r="A44" i="4"/>
  <c r="AL46" i="4" l="1"/>
  <c r="A45" i="4"/>
  <c r="AL47" i="4" l="1"/>
  <c r="A46" i="4"/>
  <c r="AL48" i="4" l="1"/>
  <c r="A47" i="4"/>
  <c r="AL49" i="4" l="1"/>
  <c r="A48" i="4"/>
  <c r="AL50" i="4" l="1"/>
  <c r="A49" i="4"/>
  <c r="AL51" i="4" l="1"/>
  <c r="A50" i="4"/>
  <c r="AL52" i="4" l="1"/>
  <c r="A51" i="4"/>
  <c r="AL53" i="4" l="1"/>
  <c r="A52" i="4"/>
  <c r="AL54" i="4" l="1"/>
  <c r="A53" i="4"/>
  <c r="AL55" i="4" l="1"/>
  <c r="A54" i="4"/>
  <c r="AL56" i="4" l="1"/>
  <c r="A55" i="4"/>
  <c r="AL57" i="4" l="1"/>
  <c r="A56" i="4"/>
  <c r="AL58" i="4" l="1"/>
  <c r="A57" i="4"/>
  <c r="AL59" i="4" l="1"/>
  <c r="A58" i="4"/>
  <c r="AL60" i="4" l="1"/>
  <c r="A59" i="4"/>
  <c r="AL61" i="4" l="1"/>
  <c r="A60" i="4"/>
  <c r="AL62" i="4" l="1"/>
  <c r="A61" i="4"/>
  <c r="AL63" i="4" l="1"/>
  <c r="A62" i="4"/>
  <c r="AL64" i="4" l="1"/>
  <c r="A63" i="4"/>
  <c r="AL65" i="4" l="1"/>
  <c r="A64" i="4"/>
  <c r="AL66" i="4" l="1"/>
  <c r="A65" i="4"/>
  <c r="AL67" i="4" l="1"/>
  <c r="A66" i="4"/>
  <c r="AL68" i="4" l="1"/>
  <c r="A67" i="4"/>
  <c r="AL69" i="4" l="1"/>
  <c r="A68" i="4"/>
  <c r="AL70" i="4" l="1"/>
  <c r="A69" i="4"/>
  <c r="AL71" i="4" l="1"/>
  <c r="A70" i="4"/>
  <c r="AL72" i="4" l="1"/>
  <c r="A71" i="4"/>
  <c r="AL73" i="4" l="1"/>
  <c r="A72" i="4"/>
  <c r="AL74" i="4" l="1"/>
  <c r="A73" i="4"/>
  <c r="AL75" i="4" l="1"/>
  <c r="A74" i="4"/>
  <c r="AL76" i="4" l="1"/>
  <c r="A75" i="4"/>
  <c r="AL77" i="4" l="1"/>
  <c r="A76" i="4"/>
  <c r="AL78" i="4" l="1"/>
  <c r="A77" i="4"/>
  <c r="AL79" i="4" l="1"/>
  <c r="A78" i="4"/>
  <c r="AL80" i="4" l="1"/>
  <c r="A79" i="4"/>
  <c r="AL81" i="4" l="1"/>
  <c r="A80" i="4"/>
  <c r="AL82" i="4" l="1"/>
  <c r="A81" i="4"/>
  <c r="AL83" i="4" l="1"/>
  <c r="A82" i="4"/>
  <c r="AL84" i="4" l="1"/>
  <c r="A83" i="4"/>
  <c r="AL85" i="4" l="1"/>
  <c r="A84" i="4"/>
  <c r="AL86" i="4" l="1"/>
  <c r="A85" i="4"/>
  <c r="AL87" i="4" l="1"/>
  <c r="A86" i="4"/>
  <c r="AL88" i="4" l="1"/>
  <c r="A87" i="4"/>
  <c r="AL89" i="4" l="1"/>
  <c r="A88" i="4"/>
  <c r="AL90" i="4" l="1"/>
  <c r="A89" i="4"/>
  <c r="AL91" i="4" l="1"/>
  <c r="A90" i="4"/>
  <c r="AL92" i="4" l="1"/>
  <c r="A91" i="4"/>
  <c r="AL93" i="4" l="1"/>
  <c r="A92" i="4"/>
  <c r="AL94" i="4" l="1"/>
  <c r="A93" i="4"/>
  <c r="AL95" i="4" l="1"/>
  <c r="A94" i="4"/>
  <c r="AL96" i="4" l="1"/>
  <c r="A95" i="4"/>
  <c r="AL97" i="4" l="1"/>
  <c r="A96" i="4"/>
  <c r="AL98" i="4" l="1"/>
  <c r="A97" i="4"/>
  <c r="AL99" i="4" l="1"/>
  <c r="A98" i="4"/>
  <c r="AL100" i="4" l="1"/>
  <c r="A99" i="4"/>
  <c r="AL101" i="4" l="1"/>
  <c r="A100" i="4"/>
  <c r="AL102" i="4" l="1"/>
  <c r="A101" i="4"/>
  <c r="AL103" i="4" l="1"/>
  <c r="A103" i="4" s="1"/>
  <c r="A102" i="4"/>
</calcChain>
</file>

<file path=xl/sharedStrings.xml><?xml version="1.0" encoding="utf-8"?>
<sst xmlns="http://schemas.openxmlformats.org/spreadsheetml/2006/main" count="203" uniqueCount="97">
  <si>
    <t>Lodging</t>
  </si>
  <si>
    <t>Source</t>
  </si>
  <si>
    <t>formula</t>
  </si>
  <si>
    <t>number</t>
  </si>
  <si>
    <t>Mean</t>
  </si>
  <si>
    <t>Median</t>
  </si>
  <si>
    <t>Mode</t>
  </si>
  <si>
    <t>Range</t>
  </si>
  <si>
    <t>Minimum</t>
  </si>
  <si>
    <t>Maximum</t>
  </si>
  <si>
    <t>Standard Deviation</t>
  </si>
  <si>
    <t>z score for your height</t>
  </si>
  <si>
    <t>Descriptive Statistics</t>
  </si>
  <si>
    <t>Frequency Distribution</t>
  </si>
  <si>
    <t>Location identified</t>
  </si>
  <si>
    <t>Low</t>
  </si>
  <si>
    <t>High</t>
  </si>
  <si>
    <t>Formula</t>
  </si>
  <si>
    <t>Transportation</t>
  </si>
  <si>
    <t>Item</t>
  </si>
  <si>
    <t>Qty</t>
  </si>
  <si>
    <t>Description</t>
  </si>
  <si>
    <t>numbers</t>
  </si>
  <si>
    <t>Number or NA</t>
  </si>
  <si>
    <t>Formulas</t>
  </si>
  <si>
    <t>Link or citation</t>
  </si>
  <si>
    <t>(Add rows as needed)</t>
  </si>
  <si>
    <t>(add rows as needed)</t>
  </si>
  <si>
    <t xml:space="preserve">Food </t>
  </si>
  <si>
    <t>Numbers</t>
  </si>
  <si>
    <t>Entertainment and Misc.</t>
  </si>
  <si>
    <t xml:space="preserve">Budget Total: </t>
  </si>
  <si>
    <t>Travel Expenses identified and calculated for the entire group with an Excel formula</t>
  </si>
  <si>
    <t>Lodging Expenses identified and calculated for the entire group with an Excel formula</t>
  </si>
  <si>
    <t>Food Expenses identified and calculated for the entire group with an Excel formula</t>
  </si>
  <si>
    <t>Entertainment Expenses identified and calculated for the entire group with an Excel formula</t>
  </si>
  <si>
    <t>Points Earned</t>
  </si>
  <si>
    <t>Points Possible</t>
  </si>
  <si>
    <t>Comments</t>
  </si>
  <si>
    <t>Location</t>
  </si>
  <si>
    <t xml:space="preserve">(remember to create the Histogram, too). </t>
  </si>
  <si>
    <r>
      <t xml:space="preserve">Requirements: Answer each question fully. Answers must be recorded on the worksheet. </t>
    </r>
    <r>
      <rPr>
        <b/>
        <sz val="11"/>
        <color rgb="FFFF0000"/>
        <rFont val="Calibri"/>
        <family val="2"/>
      </rPr>
      <t>EXCEL FORMULAS MUST BE USED</t>
    </r>
    <r>
      <rPr>
        <b/>
        <sz val="11"/>
        <rFont val="Calibri"/>
        <family val="2"/>
      </rPr>
      <t xml:space="preserve">. </t>
    </r>
  </si>
  <si>
    <t>Mean, Median, Mode</t>
  </si>
  <si>
    <t>Range, Minimum, Maximum</t>
  </si>
  <si>
    <t>Histogram</t>
  </si>
  <si>
    <t>z-Score</t>
  </si>
  <si>
    <t>Price each</t>
  </si>
  <si>
    <t>Total price</t>
  </si>
  <si>
    <t>Generated Data</t>
  </si>
  <si>
    <t>Bins</t>
  </si>
  <si>
    <t>Budget Expenses</t>
  </si>
  <si>
    <t>Stats</t>
  </si>
  <si>
    <t>Total Budget</t>
  </si>
  <si>
    <t>Total for Major Assignment 1</t>
  </si>
  <si>
    <t>Major Assignment 1</t>
  </si>
  <si>
    <t>Budget Expenses total</t>
  </si>
  <si>
    <t>Stats total</t>
  </si>
  <si>
    <r>
      <t>•</t>
    </r>
    <r>
      <rPr>
        <sz val="11"/>
        <color rgb="FF000000"/>
        <rFont val="Calibri"/>
        <family val="2"/>
        <scheme val="minor"/>
      </rPr>
      <t xml:space="preserve">Travel expenses, such as plane or bus fare, local travel within the area. </t>
    </r>
  </si>
  <si>
    <r>
      <t>•</t>
    </r>
    <r>
      <rPr>
        <sz val="11"/>
        <color rgb="FF000000"/>
        <rFont val="Calibri"/>
        <family val="2"/>
        <scheme val="minor"/>
      </rPr>
      <t xml:space="preserve">Lodging expenses. If you plan to camp, you will include expenses for your camping gear. </t>
    </r>
  </si>
  <si>
    <r>
      <t>•</t>
    </r>
    <r>
      <rPr>
        <sz val="11"/>
        <color rgb="FF000000"/>
        <rFont val="Calibri"/>
        <family val="2"/>
        <scheme val="minor"/>
      </rPr>
      <t xml:space="preserve">Food expenses while you are on your trip. One way to do this is to research cost of living in your destination county to find out what a local family would expect to budget to pay for food. Another is to research local restaurants and groceries. </t>
    </r>
  </si>
  <si>
    <r>
      <t>•</t>
    </r>
    <r>
      <rPr>
        <sz val="11"/>
        <color rgb="FF000000"/>
        <rFont val="Calibri"/>
        <family val="2"/>
        <scheme val="minor"/>
      </rPr>
      <t>Entertainment or activity expenses and/or miscellaneous expenses that may occur.</t>
    </r>
  </si>
  <si>
    <t>You are going on a dream vacation with five of your closest friends for a week.  Since you are taking a math course, your friends asked you to come up with a budget to see how much it will cost each of you.  Please identify your location in the US (input in Cell D2) and then determine the total costs (for everyone going) - remember to be thorough so the group does not run out of money.  Your expense list must include the following (this means that you cannot book an all-expenses paid trip):</t>
  </si>
  <si>
    <t>Your height (in inches)</t>
  </si>
  <si>
    <t>Input Name Here</t>
  </si>
  <si>
    <t>Loans</t>
  </si>
  <si>
    <t>Possible Points</t>
  </si>
  <si>
    <t>Explain in 25 to 100 words which loan is the best option and why.</t>
  </si>
  <si>
    <t>Question 2 total</t>
  </si>
  <si>
    <r>
      <t xml:space="preserve">Suppose you all decide you want to finance the trip with a loan.  Find two different available offers (the internet is a good source). Make sure the interest rate and loan length are both different in each option.  Calculate the monthly payment amount, the total amount you will pay over the life of the loan and the total interest you will pay.   NOTE:  You can find loan rates on major bank and credit union websites without providing personal information, feel free  to use one of the  links here.
Loan payment formula:  </t>
    </r>
    <r>
      <rPr>
        <b/>
        <sz val="11"/>
        <color theme="1"/>
        <rFont val="Calibri"/>
        <family val="2"/>
        <scheme val="minor"/>
      </rPr>
      <t>PMT = P*(r/n)/(1 - (1 + r/n)^(-n*t))</t>
    </r>
    <r>
      <rPr>
        <sz val="11"/>
        <color theme="1"/>
        <rFont val="Calibri"/>
        <family val="2"/>
        <scheme val="minor"/>
      </rPr>
      <t xml:space="preserve">
PMT is the payment required to pay off a loan of $P at interest rate, r%, compounded n times per year for t years.
</t>
    </r>
    <r>
      <rPr>
        <b/>
        <sz val="11"/>
        <color theme="1"/>
        <rFont val="Calibri"/>
        <family val="2"/>
        <scheme val="minor"/>
      </rPr>
      <t xml:space="preserve">
You must use Excel formulas including cell references to calculate the loan payment, total paid and interest paid.</t>
    </r>
  </si>
  <si>
    <t>Loan A</t>
  </si>
  <si>
    <t>Loan B</t>
  </si>
  <si>
    <t>Link to Credit Card Interest Rate Source</t>
  </si>
  <si>
    <t>Principal (P) (same for both loans)</t>
  </si>
  <si>
    <t>NerdWallet</t>
  </si>
  <si>
    <t>rate ( r)</t>
  </si>
  <si>
    <t>Credit Karma</t>
  </si>
  <si>
    <t># of Compoundings per year (n)</t>
  </si>
  <si>
    <t>Top10PersonalLoans</t>
  </si>
  <si>
    <t>time in years (t)</t>
  </si>
  <si>
    <t>Payment (PMT)</t>
  </si>
  <si>
    <t>Total Paid</t>
  </si>
  <si>
    <t>Interest Paid</t>
  </si>
  <si>
    <t>PMT Calculation</t>
  </si>
  <si>
    <t>Total cost of Loan</t>
  </si>
  <si>
    <t>Total Interest Paid</t>
  </si>
  <si>
    <t>Frequency</t>
  </si>
  <si>
    <t>Bin Width</t>
  </si>
  <si>
    <r>
      <t xml:space="preserve">Using the randomizing data set of 102 heights provided and </t>
    </r>
    <r>
      <rPr>
        <sz val="11"/>
        <color rgb="FFFF0000"/>
        <rFont val="Calibri"/>
        <family val="2"/>
        <scheme val="minor"/>
      </rPr>
      <t>using Excel formulas with cell references</t>
    </r>
    <r>
      <rPr>
        <sz val="11"/>
        <color theme="1"/>
        <rFont val="Calibri"/>
        <family val="2"/>
        <scheme val="minor"/>
      </rPr>
      <t xml:space="preserve"> find the following Descriptive Statistics:
    • Mean
    • Median
    • Mode
    • Range
    • Minimum
    • Maximum
    • Standard deviation
    • The z score for your height (use the computed mean and standard deviation)
Also, </t>
    </r>
    <r>
      <rPr>
        <sz val="11"/>
        <color rgb="FFFF0000"/>
        <rFont val="Calibri"/>
        <family val="2"/>
        <scheme val="minor"/>
      </rPr>
      <t>using Excel formulas with cell references</t>
    </r>
    <r>
      <rPr>
        <sz val="11"/>
        <color theme="1"/>
        <rFont val="Calibri"/>
        <family val="2"/>
        <scheme val="minor"/>
      </rPr>
      <t xml:space="preserve"> complete the following:
   • Frequency distribution
   • Histogram – Create a Graphical Representation of the Data </t>
    </r>
  </si>
  <si>
    <t>Cumulative Frequency</t>
  </si>
  <si>
    <t>Histogram - Bin width</t>
  </si>
  <si>
    <t>Full Name</t>
  </si>
  <si>
    <t>Height
Data</t>
  </si>
  <si>
    <t>Set up of Bins (Low and High Formulas)</t>
  </si>
  <si>
    <t>Frequency Columns</t>
  </si>
  <si>
    <t>Input name here to 
generate the data</t>
  </si>
  <si>
    <t xml:space="preserve">Discuss which loan would be a better option and why: (8 points!) </t>
  </si>
  <si>
    <t>The Height Data is named height, you may use this name in your formulas.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</si>
</sst>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Calibri"/>
      <family val="2"/>
      <scheme val="minor"/>
    </font>
    <font>
      <b/>
      <sz val="11"/>
      <color theme="0"/>
      <name val="Calibri"/>
      <family val="2"/>
      <scheme val="minor"/>
    </font>
    <font>
      <b/>
      <sz val="11"/>
      <color theme="1"/>
      <name val="Calibri"/>
      <family val="2"/>
      <scheme val="minor"/>
    </font>
    <font>
      <b/>
      <sz val="14"/>
      <color theme="0"/>
      <name val="Calibri"/>
      <family val="2"/>
      <scheme val="minor"/>
    </font>
    <font>
      <b/>
      <sz val="11"/>
      <name val="Calibri"/>
      <family val="2"/>
    </font>
    <font>
      <sz val="11"/>
      <name val="Calibri"/>
      <family val="2"/>
      <scheme val="minor"/>
    </font>
    <font>
      <sz val="11"/>
      <name val="Calibri"/>
      <family val="2"/>
    </font>
    <font>
      <b/>
      <sz val="16"/>
      <color theme="0"/>
      <name val="Calibri"/>
      <family val="2"/>
    </font>
    <font>
      <b/>
      <sz val="11"/>
      <color rgb="FFFF0000"/>
      <name val="Calibri"/>
      <family val="2"/>
    </font>
    <font>
      <sz val="11"/>
      <color rgb="FFFF0000"/>
      <name val="Calibri"/>
      <family val="2"/>
      <scheme val="minor"/>
    </font>
    <font>
      <sz val="11"/>
      <color rgb="FF000000"/>
      <name val="Calibri"/>
      <family val="2"/>
      <scheme val="minor"/>
    </font>
    <font>
      <sz val="11"/>
      <color theme="1"/>
      <name val="Arial"/>
      <family val="2"/>
    </font>
    <font>
      <b/>
      <sz val="12"/>
      <color theme="0"/>
      <name val="Calibri"/>
      <family val="2"/>
    </font>
    <font>
      <u/>
      <sz val="11"/>
      <color theme="10"/>
      <name val="Calibri"/>
      <family val="2"/>
      <scheme val="minor"/>
    </font>
    <font>
      <b/>
      <u/>
      <sz val="12"/>
      <color theme="10"/>
      <name val="Calibri"/>
      <family val="2"/>
      <scheme val="minor"/>
    </font>
    <font>
      <b/>
      <u/>
      <sz val="11"/>
      <color theme="10"/>
      <name val="Calibri"/>
      <family val="2"/>
      <scheme val="minor"/>
    </font>
    <font>
      <b/>
      <sz val="14"/>
      <color rgb="FFC00000"/>
      <name val="Calibri"/>
      <family val="2"/>
      <scheme val="minor"/>
    </font>
    <font>
      <b/>
      <sz val="11"/>
      <color rgb="FFFF0000"/>
      <name val="Calibri"/>
      <family val="2"/>
      <scheme val="minor"/>
    </font>
    <font>
      <sz val="14"/>
      <name val="Calibri"/>
      <family val="2"/>
      <scheme val="minor"/>
    </font>
    <font>
      <b/>
      <sz val="12"/>
      <color rgb="FFFFFF00"/>
      <name val="Calibri"/>
      <family val="2"/>
    </font>
    <font>
      <b/>
      <sz val="11"/>
      <color rgb="FFFFFF00"/>
      <name val="Calibri"/>
      <family val="2"/>
      <scheme val="minor"/>
    </font>
  </fonts>
  <fills count="8">
    <fill>
      <patternFill patternType="none"/>
    </fill>
    <fill>
      <patternFill patternType="gray125"/>
    </fill>
    <fill>
      <patternFill patternType="solid">
        <fgColor rgb="FF7030A0"/>
        <bgColor indexed="64"/>
      </patternFill>
    </fill>
    <fill>
      <patternFill patternType="solid">
        <fgColor rgb="FFCC99FF"/>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53">
    <border>
      <left/>
      <right/>
      <top/>
      <bottom/>
      <diagonal/>
    </border>
    <border>
      <left style="medium">
        <color theme="9" tint="-0.249977111117893"/>
      </left>
      <right style="medium">
        <color theme="9" tint="-0.249977111117893"/>
      </right>
      <top style="medium">
        <color theme="9" tint="-0.249977111117893"/>
      </top>
      <bottom style="medium">
        <color theme="9" tint="-0.249977111117893"/>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theme="9" tint="-0.249977111117893"/>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medium">
        <color indexed="64"/>
      </top>
      <bottom/>
      <diagonal/>
    </border>
    <border>
      <left/>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theme="9" tint="-0.249977111117893"/>
      </left>
      <right/>
      <top style="medium">
        <color theme="9" tint="-0.249977111117893"/>
      </top>
      <bottom style="medium">
        <color theme="9" tint="-0.249977111117893"/>
      </bottom>
      <diagonal/>
    </border>
    <border>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ck">
        <color indexed="64"/>
      </left>
      <right/>
      <top style="thick">
        <color indexed="64"/>
      </top>
      <bottom/>
      <diagonal/>
    </border>
    <border>
      <left/>
      <right/>
      <top style="thick">
        <color indexed="64"/>
      </top>
      <bottom/>
      <diagonal/>
    </border>
    <border>
      <left style="thick">
        <color indexed="64"/>
      </left>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ck">
        <color indexed="64"/>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s>
  <cellStyleXfs count="2">
    <xf numFmtId="0" fontId="0" fillId="0" borderId="0"/>
    <xf numFmtId="0" fontId="13" fillId="0" borderId="0" applyNumberFormat="0" applyFill="0" applyBorder="0" applyAlignment="0" applyProtection="0"/>
  </cellStyleXfs>
  <cellXfs count="126">
    <xf numFmtId="0" fontId="0" fillId="0" borderId="0" xfId="0"/>
    <xf numFmtId="0" fontId="0" fillId="4" borderId="1" xfId="0" applyFill="1" applyBorder="1"/>
    <xf numFmtId="0" fontId="1" fillId="2" borderId="0" xfId="0" applyFont="1" applyFill="1"/>
    <xf numFmtId="0" fontId="5" fillId="0" borderId="0" xfId="0" applyFont="1"/>
    <xf numFmtId="0" fontId="4" fillId="0" borderId="5" xfId="0" applyFont="1" applyBorder="1" applyAlignment="1">
      <alignment horizontal="center" vertical="center" wrapText="1"/>
    </xf>
    <xf numFmtId="0" fontId="4" fillId="0" borderId="6" xfId="0" applyFont="1" applyBorder="1" applyAlignment="1">
      <alignment horizontal="right" vertical="center" wrapText="1"/>
    </xf>
    <xf numFmtId="0" fontId="6" fillId="0" borderId="11" xfId="0" applyFont="1" applyBorder="1" applyAlignment="1">
      <alignment horizontal="center" vertical="center" wrapText="1"/>
    </xf>
    <xf numFmtId="0" fontId="4"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5" fillId="0" borderId="6" xfId="0" applyFont="1" applyBorder="1"/>
    <xf numFmtId="0" fontId="6" fillId="0" borderId="13" xfId="0" applyFont="1" applyBorder="1" applyAlignment="1">
      <alignment horizontal="center" vertical="center" wrapText="1"/>
    </xf>
    <xf numFmtId="0" fontId="4" fillId="0" borderId="14" xfId="0" applyFont="1" applyBorder="1" applyAlignment="1">
      <alignment vertical="center" wrapText="1"/>
    </xf>
    <xf numFmtId="0" fontId="6" fillId="0" borderId="4" xfId="0" applyFont="1" applyBorder="1" applyAlignment="1">
      <alignment vertical="center" wrapText="1"/>
    </xf>
    <xf numFmtId="0" fontId="4" fillId="0" borderId="16" xfId="0" applyFont="1" applyBorder="1" applyAlignment="1">
      <alignment vertical="center" wrapText="1"/>
    </xf>
    <xf numFmtId="0" fontId="4" fillId="0" borderId="5" xfId="0" applyFont="1" applyBorder="1" applyAlignment="1">
      <alignment vertical="center" wrapText="1"/>
    </xf>
    <xf numFmtId="0" fontId="6" fillId="0" borderId="17" xfId="0" applyFont="1" applyBorder="1" applyAlignment="1">
      <alignment vertical="center" wrapText="1"/>
    </xf>
    <xf numFmtId="0" fontId="6" fillId="0" borderId="18" xfId="0" applyFont="1" applyBorder="1" applyAlignment="1">
      <alignment vertical="center" wrapText="1"/>
    </xf>
    <xf numFmtId="0" fontId="5" fillId="0" borderId="22" xfId="0" applyFont="1" applyBorder="1"/>
    <xf numFmtId="0" fontId="6" fillId="0" borderId="2" xfId="0" applyFont="1" applyBorder="1" applyAlignment="1">
      <alignment vertical="center" wrapText="1"/>
    </xf>
    <xf numFmtId="0" fontId="4" fillId="0" borderId="0" xfId="0" applyFont="1" applyBorder="1" applyAlignment="1">
      <alignment vertical="center" wrapText="1"/>
    </xf>
    <xf numFmtId="0" fontId="6" fillId="0" borderId="11" xfId="0" applyFont="1" applyBorder="1" applyAlignment="1">
      <alignment vertical="center" wrapText="1"/>
    </xf>
    <xf numFmtId="0" fontId="4" fillId="0" borderId="12" xfId="0" applyFont="1" applyBorder="1" applyAlignment="1">
      <alignment vertical="center" wrapText="1"/>
    </xf>
    <xf numFmtId="0" fontId="6" fillId="0" borderId="24" xfId="0" applyFont="1" applyBorder="1" applyAlignment="1">
      <alignment vertical="center" wrapText="1"/>
    </xf>
    <xf numFmtId="0" fontId="6" fillId="0" borderId="25" xfId="0" applyFont="1" applyBorder="1" applyAlignment="1">
      <alignment horizontal="center" vertical="center" wrapText="1"/>
    </xf>
    <xf numFmtId="0" fontId="4" fillId="0" borderId="26" xfId="0" applyFont="1" applyBorder="1" applyAlignment="1">
      <alignment horizontal="center" vertical="center" wrapText="1"/>
    </xf>
    <xf numFmtId="0" fontId="6" fillId="0" borderId="25" xfId="0" applyFont="1" applyBorder="1" applyAlignment="1">
      <alignment vertical="center" wrapText="1"/>
    </xf>
    <xf numFmtId="0" fontId="4" fillId="0" borderId="25" xfId="0" applyFont="1" applyBorder="1" applyAlignment="1">
      <alignment horizontal="center" vertical="center" wrapText="1"/>
    </xf>
    <xf numFmtId="0" fontId="4" fillId="0" borderId="26" xfId="0" applyFont="1" applyBorder="1" applyAlignment="1">
      <alignment vertical="center" wrapText="1"/>
    </xf>
    <xf numFmtId="0" fontId="4" fillId="0" borderId="27" xfId="0" applyFont="1" applyBorder="1" applyAlignment="1">
      <alignment horizontal="right" vertical="center" wrapText="1"/>
    </xf>
    <xf numFmtId="0" fontId="4" fillId="0" borderId="28" xfId="0" applyFont="1" applyBorder="1" applyAlignment="1">
      <alignment horizontal="center" vertical="center" wrapText="1"/>
    </xf>
    <xf numFmtId="0" fontId="4" fillId="0" borderId="29" xfId="0" applyFont="1" applyBorder="1" applyAlignment="1">
      <alignment horizontal="center" vertical="center" wrapText="1"/>
    </xf>
    <xf numFmtId="0" fontId="2" fillId="5" borderId="0" xfId="0" applyFont="1" applyFill="1"/>
    <xf numFmtId="0" fontId="0" fillId="5" borderId="0" xfId="0" applyFill="1"/>
    <xf numFmtId="164" fontId="0" fillId="5" borderId="0" xfId="0" applyNumberFormat="1" applyFill="1"/>
    <xf numFmtId="0" fontId="4" fillId="0" borderId="33" xfId="0" applyFont="1" applyBorder="1" applyAlignment="1">
      <alignment horizontal="right" vertical="center" wrapText="1"/>
    </xf>
    <xf numFmtId="0" fontId="4" fillId="0" borderId="34" xfId="0" applyFont="1" applyBorder="1" applyAlignment="1">
      <alignment horizontal="center" vertical="center" wrapText="1"/>
    </xf>
    <xf numFmtId="0" fontId="4" fillId="0" borderId="35" xfId="0" applyFont="1" applyBorder="1" applyAlignment="1">
      <alignment horizontal="center" vertical="center" wrapText="1"/>
    </xf>
    <xf numFmtId="0" fontId="5" fillId="0" borderId="12" xfId="0" applyFont="1" applyBorder="1"/>
    <xf numFmtId="0" fontId="5" fillId="0" borderId="36" xfId="0" applyFont="1" applyBorder="1"/>
    <xf numFmtId="0" fontId="5" fillId="0" borderId="11" xfId="0" applyFont="1" applyBorder="1" applyAlignment="1">
      <alignment horizontal="center"/>
    </xf>
    <xf numFmtId="0" fontId="5" fillId="0" borderId="23" xfId="0" applyFont="1" applyBorder="1" applyAlignment="1">
      <alignment wrapText="1"/>
    </xf>
    <xf numFmtId="0" fontId="5" fillId="0" borderId="7" xfId="0" applyFont="1" applyBorder="1" applyAlignment="1">
      <alignment wrapText="1"/>
    </xf>
    <xf numFmtId="0" fontId="5" fillId="0" borderId="3" xfId="0" applyFont="1" applyBorder="1" applyAlignment="1">
      <alignment wrapText="1"/>
    </xf>
    <xf numFmtId="0" fontId="6" fillId="0" borderId="23" xfId="0" applyFont="1" applyBorder="1" applyAlignment="1">
      <alignment vertical="center" wrapText="1"/>
    </xf>
    <xf numFmtId="0" fontId="6" fillId="0" borderId="7" xfId="0" applyFont="1" applyBorder="1" applyAlignment="1">
      <alignment vertical="center" wrapText="1"/>
    </xf>
    <xf numFmtId="164" fontId="0" fillId="4" borderId="38" xfId="0" applyNumberFormat="1" applyFill="1" applyBorder="1" applyProtection="1">
      <protection locked="0"/>
    </xf>
    <xf numFmtId="164" fontId="0" fillId="4" borderId="36" xfId="0" applyNumberFormat="1" applyFill="1" applyBorder="1" applyProtection="1">
      <protection locked="0"/>
    </xf>
    <xf numFmtId="164" fontId="0" fillId="4" borderId="40" xfId="0" applyNumberFormat="1" applyFill="1" applyBorder="1" applyProtection="1">
      <protection locked="0"/>
    </xf>
    <xf numFmtId="2" fontId="0" fillId="4" borderId="40" xfId="0" applyNumberFormat="1" applyFill="1" applyBorder="1" applyProtection="1">
      <protection locked="0"/>
    </xf>
    <xf numFmtId="0" fontId="12" fillId="2" borderId="8" xfId="0" applyFont="1" applyFill="1" applyBorder="1" applyAlignment="1">
      <alignment vertical="center" wrapText="1"/>
    </xf>
    <xf numFmtId="0" fontId="6" fillId="0" borderId="26" xfId="0" applyFont="1" applyBorder="1" applyAlignment="1">
      <alignment horizontal="center" vertical="center" wrapText="1"/>
    </xf>
    <xf numFmtId="0" fontId="14" fillId="0" borderId="0" xfId="1" applyFont="1" applyAlignment="1">
      <alignment vertical="center"/>
    </xf>
    <xf numFmtId="0" fontId="15" fillId="0" borderId="0" xfId="1" applyFont="1" applyAlignment="1"/>
    <xf numFmtId="0" fontId="0" fillId="0" borderId="0" xfId="0" applyAlignment="1"/>
    <xf numFmtId="0" fontId="5" fillId="0" borderId="11" xfId="0" applyFont="1" applyBorder="1"/>
    <xf numFmtId="0" fontId="4" fillId="0" borderId="47" xfId="0" applyFont="1" applyBorder="1" applyAlignment="1">
      <alignment horizontal="center" vertical="center" wrapText="1"/>
    </xf>
    <xf numFmtId="0" fontId="5" fillId="0" borderId="7" xfId="0" applyFont="1" applyBorder="1"/>
    <xf numFmtId="164" fontId="0" fillId="4" borderId="48" xfId="0" applyNumberFormat="1" applyFill="1" applyBorder="1" applyAlignment="1" applyProtection="1">
      <alignment horizontal="center"/>
      <protection locked="0"/>
    </xf>
    <xf numFmtId="2" fontId="0" fillId="4" borderId="46" xfId="0" applyNumberFormat="1" applyFill="1" applyBorder="1" applyAlignment="1" applyProtection="1">
      <alignment horizontal="center"/>
      <protection locked="0"/>
    </xf>
    <xf numFmtId="2" fontId="0" fillId="4" borderId="49" xfId="0" applyNumberFormat="1" applyFill="1" applyBorder="1" applyAlignment="1" applyProtection="1">
      <alignment horizontal="center"/>
      <protection locked="0"/>
    </xf>
    <xf numFmtId="2" fontId="0" fillId="4" borderId="50" xfId="0" applyNumberFormat="1" applyFill="1" applyBorder="1" applyAlignment="1" applyProtection="1">
      <alignment horizontal="center"/>
      <protection locked="0"/>
    </xf>
    <xf numFmtId="2" fontId="0" fillId="4" borderId="51" xfId="0" applyNumberFormat="1" applyFill="1" applyBorder="1" applyAlignment="1" applyProtection="1">
      <alignment horizontal="center"/>
      <protection locked="0"/>
    </xf>
    <xf numFmtId="164" fontId="0" fillId="4" borderId="52" xfId="0" applyNumberFormat="1" applyFill="1" applyBorder="1" applyAlignment="1" applyProtection="1">
      <alignment horizontal="center"/>
      <protection locked="0"/>
    </xf>
    <xf numFmtId="0" fontId="0" fillId="3" borderId="8" xfId="0" applyFill="1" applyBorder="1" applyAlignment="1" applyProtection="1">
      <alignment horizontal="center"/>
      <protection locked="0"/>
    </xf>
    <xf numFmtId="0" fontId="0" fillId="3" borderId="9" xfId="0" applyFill="1" applyBorder="1" applyAlignment="1" applyProtection="1">
      <alignment horizontal="center"/>
      <protection locked="0"/>
    </xf>
    <xf numFmtId="0" fontId="0" fillId="0" borderId="0" xfId="0" applyProtection="1">
      <protection locked="0"/>
    </xf>
    <xf numFmtId="0" fontId="0" fillId="4" borderId="1" xfId="0" applyFill="1" applyBorder="1" applyAlignment="1" applyProtection="1">
      <alignment horizontal="center"/>
      <protection locked="0"/>
    </xf>
    <xf numFmtId="0" fontId="0" fillId="0" borderId="0" xfId="0" applyFill="1" applyProtection="1">
      <protection locked="0"/>
    </xf>
    <xf numFmtId="0" fontId="0" fillId="0" borderId="0" xfId="0" applyBorder="1" applyProtection="1">
      <protection locked="0"/>
    </xf>
    <xf numFmtId="0" fontId="0" fillId="4" borderId="37" xfId="0" applyFill="1" applyBorder="1" applyProtection="1">
      <protection locked="0"/>
    </xf>
    <xf numFmtId="0" fontId="2" fillId="0" borderId="32" xfId="0" applyFont="1" applyBorder="1" applyAlignment="1" applyProtection="1">
      <alignment horizontal="center"/>
      <protection locked="0"/>
    </xf>
    <xf numFmtId="0" fontId="2" fillId="0" borderId="0" xfId="0" applyFont="1" applyBorder="1" applyAlignment="1" applyProtection="1">
      <alignment horizontal="center"/>
      <protection locked="0"/>
    </xf>
    <xf numFmtId="0" fontId="2" fillId="0" borderId="41" xfId="0" applyFont="1" applyBorder="1" applyAlignment="1" applyProtection="1">
      <alignment horizontal="center"/>
      <protection locked="0"/>
    </xf>
    <xf numFmtId="0" fontId="0" fillId="0" borderId="2" xfId="0" applyBorder="1" applyAlignment="1" applyProtection="1">
      <alignment wrapText="1"/>
      <protection locked="0"/>
    </xf>
    <xf numFmtId="0" fontId="0" fillId="4" borderId="18" xfId="0" applyFill="1" applyBorder="1" applyProtection="1">
      <protection locked="0"/>
    </xf>
    <xf numFmtId="0" fontId="0" fillId="4" borderId="39" xfId="0" applyFill="1" applyBorder="1" applyProtection="1">
      <protection locked="0"/>
    </xf>
    <xf numFmtId="0" fontId="0" fillId="0" borderId="0" xfId="0" applyBorder="1" applyAlignment="1" applyProtection="1">
      <alignment wrapText="1"/>
      <protection locked="0"/>
    </xf>
    <xf numFmtId="0" fontId="0" fillId="0" borderId="0" xfId="0" applyProtection="1">
      <protection hidden="1"/>
    </xf>
    <xf numFmtId="0" fontId="0" fillId="0" borderId="0" xfId="0" applyFill="1" applyProtection="1">
      <protection hidden="1"/>
    </xf>
    <xf numFmtId="0" fontId="0" fillId="0" borderId="0" xfId="0" applyProtection="1">
      <protection locked="0" hidden="1"/>
    </xf>
    <xf numFmtId="0" fontId="19" fillId="2" borderId="8" xfId="0" applyFont="1" applyFill="1" applyBorder="1" applyAlignment="1" applyProtection="1">
      <alignment horizontal="center" vertical="center" wrapText="1"/>
      <protection locked="0"/>
    </xf>
    <xf numFmtId="0" fontId="0" fillId="0" borderId="0" xfId="0" applyAlignment="1" applyProtection="1">
      <alignment horizontal="center"/>
      <protection locked="0"/>
    </xf>
    <xf numFmtId="0" fontId="20" fillId="2" borderId="0" xfId="0" applyFont="1" applyFill="1" applyAlignment="1" applyProtection="1">
      <alignment horizontal="center" wrapText="1"/>
    </xf>
    <xf numFmtId="0" fontId="2" fillId="0" borderId="0" xfId="0" applyFont="1" applyAlignment="1" applyProtection="1">
      <alignment horizontal="center"/>
      <protection hidden="1"/>
    </xf>
    <xf numFmtId="164" fontId="0" fillId="4" borderId="46" xfId="0" applyNumberFormat="1" applyFill="1" applyBorder="1" applyAlignment="1" applyProtection="1">
      <alignment horizontal="center"/>
      <protection hidden="1"/>
    </xf>
    <xf numFmtId="0" fontId="7" fillId="2" borderId="2"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4" fillId="0" borderId="8"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9" xfId="0" applyFont="1" applyBorder="1" applyAlignment="1">
      <alignment horizontal="center" vertical="center" wrapText="1"/>
    </xf>
    <xf numFmtId="0" fontId="3" fillId="2" borderId="0" xfId="0" applyFont="1" applyFill="1" applyAlignment="1">
      <alignment horizontal="center"/>
    </xf>
    <xf numFmtId="0" fontId="3" fillId="2" borderId="10" xfId="0" applyFont="1" applyFill="1" applyBorder="1" applyAlignment="1">
      <alignment horizontal="center"/>
    </xf>
    <xf numFmtId="0" fontId="0" fillId="4" borderId="19" xfId="0" applyFill="1" applyBorder="1" applyAlignment="1">
      <alignment horizontal="center"/>
    </xf>
    <xf numFmtId="0" fontId="0" fillId="4" borderId="20" xfId="0" applyFill="1" applyBorder="1" applyAlignment="1">
      <alignment horizontal="center"/>
    </xf>
    <xf numFmtId="0" fontId="0" fillId="4" borderId="21" xfId="0" applyFill="1" applyBorder="1" applyAlignment="1">
      <alignment horizontal="center"/>
    </xf>
    <xf numFmtId="0" fontId="10" fillId="0" borderId="37" xfId="0" applyFont="1" applyBorder="1" applyAlignment="1">
      <alignment wrapText="1"/>
    </xf>
    <xf numFmtId="0" fontId="10" fillId="0" borderId="42" xfId="0" applyFont="1" applyBorder="1" applyAlignment="1">
      <alignment wrapText="1"/>
    </xf>
    <xf numFmtId="0" fontId="10" fillId="0" borderId="38" xfId="0" applyFont="1" applyBorder="1" applyAlignment="1">
      <alignment wrapText="1"/>
    </xf>
    <xf numFmtId="0" fontId="10" fillId="0" borderId="18" xfId="0" applyFont="1" applyBorder="1" applyAlignment="1">
      <alignment wrapText="1"/>
    </xf>
    <xf numFmtId="0" fontId="10" fillId="0" borderId="11" xfId="0" applyFont="1" applyBorder="1" applyAlignment="1">
      <alignment wrapText="1"/>
    </xf>
    <xf numFmtId="0" fontId="10" fillId="0" borderId="36" xfId="0" applyFont="1" applyBorder="1" applyAlignment="1">
      <alignment wrapText="1"/>
    </xf>
    <xf numFmtId="0" fontId="10" fillId="0" borderId="39" xfId="0" applyFont="1" applyBorder="1" applyAlignment="1">
      <alignment wrapText="1"/>
    </xf>
    <xf numFmtId="0" fontId="10" fillId="0" borderId="43" xfId="0" applyFont="1" applyBorder="1" applyAlignment="1">
      <alignment wrapText="1"/>
    </xf>
    <xf numFmtId="0" fontId="10" fillId="0" borderId="40" xfId="0" applyFont="1" applyBorder="1" applyAlignment="1">
      <alignment wrapText="1"/>
    </xf>
    <xf numFmtId="0" fontId="11" fillId="0" borderId="13" xfId="0" applyFont="1" applyBorder="1" applyAlignment="1">
      <alignment vertical="center" wrapText="1"/>
    </xf>
    <xf numFmtId="0" fontId="11" fillId="0" borderId="11" xfId="0" applyFont="1" applyBorder="1" applyAlignment="1">
      <alignment vertical="center" wrapText="1"/>
    </xf>
    <xf numFmtId="0" fontId="18" fillId="4" borderId="0" xfId="0" applyFont="1" applyFill="1" applyAlignment="1">
      <alignment horizontal="left" vertical="top" wrapText="1"/>
    </xf>
    <xf numFmtId="0" fontId="16" fillId="4" borderId="0" xfId="0" applyFont="1" applyFill="1" applyAlignment="1">
      <alignment horizontal="left" vertical="top" wrapText="1"/>
    </xf>
    <xf numFmtId="0" fontId="0" fillId="0" borderId="0" xfId="0" applyAlignment="1">
      <alignment horizontal="left" vertical="center" wrapText="1"/>
    </xf>
    <xf numFmtId="0" fontId="1" fillId="2" borderId="0" xfId="0" applyFont="1" applyFill="1" applyAlignment="1">
      <alignment horizontal="center"/>
    </xf>
    <xf numFmtId="0" fontId="14" fillId="0" borderId="0" xfId="1" applyFont="1" applyAlignment="1">
      <alignment horizontal="center" vertical="center"/>
    </xf>
    <xf numFmtId="0" fontId="15" fillId="0" borderId="0" xfId="1" applyFont="1" applyAlignment="1">
      <alignment horizontal="center"/>
    </xf>
    <xf numFmtId="0" fontId="17" fillId="0" borderId="0" xfId="0" applyFont="1" applyAlignment="1">
      <alignment horizontal="center"/>
    </xf>
    <xf numFmtId="0" fontId="0" fillId="7" borderId="0" xfId="0" applyFill="1" applyBorder="1" applyAlignment="1" applyProtection="1">
      <alignment horizontal="left" vertical="center" wrapText="1"/>
      <protection locked="0"/>
    </xf>
    <xf numFmtId="0" fontId="0" fillId="3" borderId="8" xfId="0" applyFill="1" applyBorder="1" applyAlignment="1" applyProtection="1">
      <alignment horizontal="center"/>
      <protection locked="0"/>
    </xf>
    <xf numFmtId="0" fontId="0" fillId="3" borderId="9" xfId="0" applyFill="1" applyBorder="1" applyAlignment="1" applyProtection="1">
      <alignment horizontal="center"/>
      <protection locked="0"/>
    </xf>
    <xf numFmtId="0" fontId="0" fillId="3" borderId="30" xfId="0" applyFill="1" applyBorder="1" applyAlignment="1" applyProtection="1">
      <alignment horizontal="center"/>
      <protection locked="0"/>
    </xf>
    <xf numFmtId="0" fontId="0" fillId="3" borderId="31" xfId="0" applyFill="1" applyBorder="1" applyAlignment="1" applyProtection="1">
      <alignment horizontal="center"/>
      <protection locked="0"/>
    </xf>
    <xf numFmtId="0" fontId="5" fillId="6" borderId="44" xfId="0" applyFont="1" applyFill="1" applyBorder="1" applyAlignment="1" applyProtection="1">
      <alignment horizontal="center"/>
      <protection locked="0"/>
    </xf>
    <xf numFmtId="0" fontId="5" fillId="6" borderId="45" xfId="0" applyFont="1" applyFill="1" applyBorder="1" applyAlignment="1" applyProtection="1">
      <alignment horizontal="center"/>
      <protection locked="0"/>
    </xf>
    <xf numFmtId="0" fontId="5" fillId="6" borderId="16" xfId="0" applyFont="1" applyFill="1" applyBorder="1" applyAlignment="1" applyProtection="1">
      <alignment horizontal="center"/>
      <protection locked="0"/>
    </xf>
    <xf numFmtId="0" fontId="20" fillId="2" borderId="0" xfId="0" applyFont="1" applyFill="1" applyAlignment="1" applyProtection="1">
      <alignment horizontal="center" vertical="center" wrapText="1"/>
      <protection locked="0"/>
    </xf>
  </cellXfs>
  <cellStyles count="2">
    <cellStyle name="Hyperlink" xfId="1" builtinId="8"/>
    <cellStyle name="Normal" xfId="0" builtinId="0"/>
  </cellStyles>
  <dxfs count="7">
    <dxf>
      <font>
        <strike val="0"/>
      </font>
      <fill>
        <patternFill>
          <bgColor theme="7" tint="0.79998168889431442"/>
        </patternFill>
      </fill>
    </dxf>
    <dxf>
      <fill>
        <patternFill>
          <bgColor theme="7" tint="0.79998168889431442"/>
        </patternFill>
      </fill>
    </dxf>
    <dxf>
      <fill>
        <patternFill>
          <bgColor theme="7" tint="0.79998168889431442"/>
        </patternFill>
      </fill>
    </dxf>
    <dxf>
      <font>
        <strike val="0"/>
      </font>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s>
  <tableStyles count="0" defaultTableStyle="TableStyleMedium2" defaultPivotStyle="PivotStyleLight16"/>
  <colors>
    <mruColors>
      <color rgb="FFCC99FF"/>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2</xdr:col>
      <xdr:colOff>695325</xdr:colOff>
      <xdr:row>12</xdr:row>
      <xdr:rowOff>104775</xdr:rowOff>
    </xdr:from>
    <xdr:to>
      <xdr:col>3</xdr:col>
      <xdr:colOff>247650</xdr:colOff>
      <xdr:row>15</xdr:row>
      <xdr:rowOff>85725</xdr:rowOff>
    </xdr:to>
    <xdr:sp macro="" textlink="">
      <xdr:nvSpPr>
        <xdr:cNvPr id="2" name="Arrow: Down 1">
          <a:extLst>
            <a:ext uri="{FF2B5EF4-FFF2-40B4-BE49-F238E27FC236}">
              <a16:creationId xmlns:a16="http://schemas.microsoft.com/office/drawing/2014/main" id="{958B25F6-5E56-4DE0-9D63-44B735D554B2}"/>
            </a:ext>
          </a:extLst>
        </xdr:cNvPr>
        <xdr:cNvSpPr/>
      </xdr:nvSpPr>
      <xdr:spPr>
        <a:xfrm>
          <a:off x="2933700" y="2495550"/>
          <a:ext cx="495300" cy="6000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554547</xdr:colOff>
      <xdr:row>4</xdr:row>
      <xdr:rowOff>20426</xdr:rowOff>
    </xdr:from>
    <xdr:to>
      <xdr:col>16</xdr:col>
      <xdr:colOff>64578</xdr:colOff>
      <xdr:row>4</xdr:row>
      <xdr:rowOff>151026</xdr:rowOff>
    </xdr:to>
    <xdr:sp macro="" textlink="">
      <xdr:nvSpPr>
        <xdr:cNvPr id="3" name="Arrow: Up 2">
          <a:extLst>
            <a:ext uri="{FF2B5EF4-FFF2-40B4-BE49-F238E27FC236}">
              <a16:creationId xmlns:a16="http://schemas.microsoft.com/office/drawing/2014/main" id="{2856B07A-43A3-4818-B8AB-FFE12C9C1490}"/>
            </a:ext>
          </a:extLst>
        </xdr:cNvPr>
        <xdr:cNvSpPr/>
      </xdr:nvSpPr>
      <xdr:spPr>
        <a:xfrm rot="5162412">
          <a:off x="10359813" y="206885"/>
          <a:ext cx="130600" cy="1338831"/>
        </a:xfrm>
        <a:prstGeom prs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85725</xdr:colOff>
      <xdr:row>17</xdr:row>
      <xdr:rowOff>19050</xdr:rowOff>
    </xdr:from>
    <xdr:to>
      <xdr:col>9</xdr:col>
      <xdr:colOff>171450</xdr:colOff>
      <xdr:row>20</xdr:row>
      <xdr:rowOff>76200</xdr:rowOff>
    </xdr:to>
    <xdr:sp macro="" textlink="">
      <xdr:nvSpPr>
        <xdr:cNvPr id="2" name="Arrow: Down 1">
          <a:extLst>
            <a:ext uri="{FF2B5EF4-FFF2-40B4-BE49-F238E27FC236}">
              <a16:creationId xmlns:a16="http://schemas.microsoft.com/office/drawing/2014/main" id="{686FCF18-D1B9-487C-9F5A-1A673AD0B585}"/>
            </a:ext>
          </a:extLst>
        </xdr:cNvPr>
        <xdr:cNvSpPr/>
      </xdr:nvSpPr>
      <xdr:spPr>
        <a:xfrm>
          <a:off x="4333875" y="3867150"/>
          <a:ext cx="2724150" cy="6286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Histogram Here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op10personalloans.com/" TargetMode="External"/><Relationship Id="rId7" Type="http://schemas.openxmlformats.org/officeDocument/2006/relationships/drawing" Target="../drawings/drawing1.xml"/><Relationship Id="rId2" Type="http://schemas.openxmlformats.org/officeDocument/2006/relationships/hyperlink" Target="https://www.ncua.gov/analysis/Pages/industry/credit-union-bank-rates.aspx" TargetMode="External"/><Relationship Id="rId1" Type="http://schemas.openxmlformats.org/officeDocument/2006/relationships/printerSettings" Target="../printerSettings/printerSettings5.bin"/><Relationship Id="rId6" Type="http://schemas.openxmlformats.org/officeDocument/2006/relationships/printerSettings" Target="../printerSettings/printerSettings6.bin"/><Relationship Id="rId5" Type="http://schemas.openxmlformats.org/officeDocument/2006/relationships/hyperlink" Target="https://www.nerdwallet.com/" TargetMode="External"/><Relationship Id="rId4" Type="http://schemas.openxmlformats.org/officeDocument/2006/relationships/hyperlink" Target="https://www.creditkarma.com/shop/personal-loans"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dimension ref="A1:D31"/>
  <sheetViews>
    <sheetView tabSelected="1" topLeftCell="A10" zoomScaleNormal="100" zoomScaleSheetLayoutView="100" workbookViewId="0">
      <selection activeCell="C32" sqref="C32"/>
    </sheetView>
  </sheetViews>
  <sheetFormatPr defaultColWidth="35.7109375" defaultRowHeight="15" x14ac:dyDescent="0.25"/>
  <cols>
    <col min="1" max="1" width="38.85546875" style="3" bestFit="1" customWidth="1"/>
    <col min="2" max="2" width="18.28515625" style="3" customWidth="1"/>
    <col min="3" max="3" width="14.28515625" style="3" customWidth="1"/>
    <col min="4" max="4" width="50.42578125" style="3" customWidth="1"/>
    <col min="5" max="12" width="12.85546875" style="3" customWidth="1"/>
    <col min="13" max="16384" width="35.7109375" style="3"/>
  </cols>
  <sheetData>
    <row r="1" spans="1:4" ht="21.75" thickBot="1" x14ac:dyDescent="0.3">
      <c r="A1" s="88" t="s">
        <v>50</v>
      </c>
      <c r="B1" s="89"/>
      <c r="C1" s="89"/>
      <c r="D1" s="90"/>
    </row>
    <row r="2" spans="1:4" x14ac:dyDescent="0.25">
      <c r="A2" s="91" t="s">
        <v>41</v>
      </c>
      <c r="B2" s="92"/>
      <c r="C2" s="92"/>
      <c r="D2" s="93"/>
    </row>
    <row r="3" spans="1:4" ht="15.75" thickBot="1" x14ac:dyDescent="0.3">
      <c r="A3" s="12"/>
      <c r="B3" s="13" t="s">
        <v>37</v>
      </c>
      <c r="C3" s="13" t="s">
        <v>36</v>
      </c>
      <c r="D3" s="14" t="s">
        <v>38</v>
      </c>
    </row>
    <row r="4" spans="1:4" x14ac:dyDescent="0.25">
      <c r="A4" s="15" t="s">
        <v>14</v>
      </c>
      <c r="B4" s="10">
        <v>2</v>
      </c>
      <c r="C4" s="11"/>
      <c r="D4" s="40"/>
    </row>
    <row r="5" spans="1:4" ht="30" x14ac:dyDescent="0.25">
      <c r="A5" s="16" t="s">
        <v>32</v>
      </c>
      <c r="B5" s="6">
        <v>9</v>
      </c>
      <c r="C5" s="8"/>
      <c r="D5" s="41"/>
    </row>
    <row r="6" spans="1:4" ht="45" x14ac:dyDescent="0.25">
      <c r="A6" s="16" t="s">
        <v>33</v>
      </c>
      <c r="B6" s="6">
        <v>9</v>
      </c>
      <c r="C6" s="8"/>
      <c r="D6" s="41"/>
    </row>
    <row r="7" spans="1:4" ht="30" x14ac:dyDescent="0.25">
      <c r="A7" s="16" t="s">
        <v>34</v>
      </c>
      <c r="B7" s="6">
        <v>9</v>
      </c>
      <c r="C7" s="8"/>
      <c r="D7" s="41"/>
    </row>
    <row r="8" spans="1:4" ht="45" x14ac:dyDescent="0.25">
      <c r="A8" s="22" t="s">
        <v>35</v>
      </c>
      <c r="B8" s="23">
        <v>9</v>
      </c>
      <c r="C8" s="24"/>
      <c r="D8" s="41"/>
    </row>
    <row r="9" spans="1:4" x14ac:dyDescent="0.25">
      <c r="A9" s="37" t="s">
        <v>52</v>
      </c>
      <c r="B9" s="39">
        <v>7</v>
      </c>
      <c r="C9" s="38"/>
      <c r="D9" s="42"/>
    </row>
    <row r="10" spans="1:4" ht="15.75" thickBot="1" x14ac:dyDescent="0.3">
      <c r="A10" s="34" t="s">
        <v>55</v>
      </c>
      <c r="B10" s="35">
        <f>SUM(B4:B9)</f>
        <v>45</v>
      </c>
      <c r="C10" s="36">
        <f>SUM(C4:C9)</f>
        <v>0</v>
      </c>
      <c r="D10" s="9"/>
    </row>
    <row r="11" spans="1:4" ht="21.75" thickBot="1" x14ac:dyDescent="0.3">
      <c r="A11" s="85" t="s">
        <v>64</v>
      </c>
      <c r="B11" s="86"/>
      <c r="C11" s="86"/>
      <c r="D11" s="87"/>
    </row>
    <row r="12" spans="1:4" x14ac:dyDescent="0.25">
      <c r="A12" s="91" t="s">
        <v>41</v>
      </c>
      <c r="B12" s="92"/>
      <c r="C12" s="92"/>
      <c r="D12" s="93"/>
    </row>
    <row r="13" spans="1:4" ht="15.75" thickBot="1" x14ac:dyDescent="0.3">
      <c r="A13" s="18"/>
      <c r="B13" s="19" t="s">
        <v>65</v>
      </c>
      <c r="C13" s="19" t="s">
        <v>36</v>
      </c>
      <c r="D13" s="14" t="s">
        <v>38</v>
      </c>
    </row>
    <row r="14" spans="1:4" x14ac:dyDescent="0.25">
      <c r="A14" s="20" t="s">
        <v>82</v>
      </c>
      <c r="B14" s="6">
        <v>12</v>
      </c>
      <c r="C14" s="8"/>
      <c r="D14" s="40"/>
    </row>
    <row r="15" spans="1:4" x14ac:dyDescent="0.25">
      <c r="A15" s="54" t="s">
        <v>83</v>
      </c>
      <c r="B15" s="39">
        <v>6</v>
      </c>
      <c r="C15" s="37"/>
      <c r="D15" s="56"/>
    </row>
    <row r="16" spans="1:4" x14ac:dyDescent="0.25">
      <c r="A16" s="54" t="s">
        <v>84</v>
      </c>
      <c r="B16" s="39">
        <v>4</v>
      </c>
      <c r="C16" s="37"/>
      <c r="D16" s="56"/>
    </row>
    <row r="17" spans="1:4" ht="30.75" thickBot="1" x14ac:dyDescent="0.3">
      <c r="A17" s="25" t="s">
        <v>66</v>
      </c>
      <c r="B17" s="23">
        <v>8</v>
      </c>
      <c r="C17" s="50"/>
      <c r="D17" s="41"/>
    </row>
    <row r="18" spans="1:4" ht="15.75" thickBot="1" x14ac:dyDescent="0.3">
      <c r="A18" s="28" t="s">
        <v>67</v>
      </c>
      <c r="B18" s="29">
        <f>SUM(B14:B17)</f>
        <v>30</v>
      </c>
      <c r="C18" s="55">
        <f>SUM(C14:C17)</f>
        <v>0</v>
      </c>
      <c r="D18" s="9"/>
    </row>
    <row r="19" spans="1:4" ht="21.75" thickBot="1" x14ac:dyDescent="0.3">
      <c r="A19" s="85" t="s">
        <v>51</v>
      </c>
      <c r="B19" s="86"/>
      <c r="C19" s="86"/>
      <c r="D19" s="87"/>
    </row>
    <row r="20" spans="1:4" x14ac:dyDescent="0.25">
      <c r="A20" s="91" t="s">
        <v>41</v>
      </c>
      <c r="B20" s="92"/>
      <c r="C20" s="92"/>
      <c r="D20" s="93"/>
    </row>
    <row r="21" spans="1:4" ht="15.75" thickBot="1" x14ac:dyDescent="0.3">
      <c r="A21" s="18"/>
      <c r="B21" s="19" t="s">
        <v>37</v>
      </c>
      <c r="C21" s="19" t="s">
        <v>36</v>
      </c>
      <c r="D21" s="14" t="s">
        <v>38</v>
      </c>
    </row>
    <row r="22" spans="1:4" x14ac:dyDescent="0.25">
      <c r="A22" s="20" t="s">
        <v>42</v>
      </c>
      <c r="B22" s="7">
        <v>9</v>
      </c>
      <c r="C22" s="21"/>
      <c r="D22" s="43"/>
    </row>
    <row r="23" spans="1:4" x14ac:dyDescent="0.25">
      <c r="A23" s="20" t="s">
        <v>43</v>
      </c>
      <c r="B23" s="7">
        <v>9</v>
      </c>
      <c r="C23" s="21"/>
      <c r="D23" s="44"/>
    </row>
    <row r="24" spans="1:4" ht="15" customHeight="1" x14ac:dyDescent="0.25">
      <c r="A24" s="20" t="s">
        <v>10</v>
      </c>
      <c r="B24" s="7">
        <v>4</v>
      </c>
      <c r="C24" s="21"/>
      <c r="D24" s="44"/>
    </row>
    <row r="25" spans="1:4" x14ac:dyDescent="0.25">
      <c r="A25" s="25" t="s">
        <v>45</v>
      </c>
      <c r="B25" s="26">
        <v>4</v>
      </c>
      <c r="C25" s="27"/>
      <c r="D25" s="44"/>
    </row>
    <row r="26" spans="1:4" x14ac:dyDescent="0.25">
      <c r="A26" s="20" t="s">
        <v>92</v>
      </c>
      <c r="B26" s="7">
        <v>8</v>
      </c>
      <c r="C26" s="21"/>
      <c r="D26" s="44"/>
    </row>
    <row r="27" spans="1:4" x14ac:dyDescent="0.25">
      <c r="A27" s="20" t="s">
        <v>93</v>
      </c>
      <c r="B27" s="7">
        <v>8</v>
      </c>
      <c r="C27" s="21"/>
      <c r="D27" s="44"/>
    </row>
    <row r="28" spans="1:4" ht="15.75" thickBot="1" x14ac:dyDescent="0.3">
      <c r="A28" s="20" t="s">
        <v>44</v>
      </c>
      <c r="B28" s="7">
        <v>8</v>
      </c>
      <c r="C28" s="21"/>
      <c r="D28" s="44"/>
    </row>
    <row r="29" spans="1:4" ht="15.75" thickBot="1" x14ac:dyDescent="0.3">
      <c r="A29" s="28" t="s">
        <v>56</v>
      </c>
      <c r="B29" s="29">
        <f>SUM(B22:B28)</f>
        <v>50</v>
      </c>
      <c r="C29" s="30">
        <f>SUM(C22:C28)</f>
        <v>0</v>
      </c>
      <c r="D29" s="9"/>
    </row>
    <row r="30" spans="1:4" ht="21.75" thickBot="1" x14ac:dyDescent="0.3">
      <c r="A30" s="85" t="s">
        <v>54</v>
      </c>
      <c r="B30" s="86"/>
      <c r="C30" s="86"/>
      <c r="D30" s="87"/>
    </row>
    <row r="31" spans="1:4" ht="15.75" thickBot="1" x14ac:dyDescent="0.3">
      <c r="A31" s="5" t="s">
        <v>53</v>
      </c>
      <c r="B31" s="4">
        <f>B10+B18+B29</f>
        <v>125</v>
      </c>
      <c r="C31" s="4">
        <f>C10+C18+C29</f>
        <v>0</v>
      </c>
      <c r="D31" s="17"/>
    </row>
  </sheetData>
  <customSheetViews>
    <customSheetView guid="{8A50E3A6-4261-4BD1-A94F-918D0E3EEAC3}" topLeftCell="A10">
      <selection activeCell="C32" sqref="C32"/>
      <pageMargins left="0.25" right="0.25" top="0.75" bottom="0.75" header="0.3" footer="0.3"/>
      <pageSetup scale="83" orientation="portrait" r:id="rId1"/>
    </customSheetView>
  </customSheetViews>
  <mergeCells count="7">
    <mergeCell ref="A30:D30"/>
    <mergeCell ref="A1:D1"/>
    <mergeCell ref="A2:D2"/>
    <mergeCell ref="A11:D11"/>
    <mergeCell ref="A12:D12"/>
    <mergeCell ref="A19:D19"/>
    <mergeCell ref="A20:D20"/>
  </mergeCells>
  <pageMargins left="0.25" right="0.25" top="0.75" bottom="0.75" header="0.3" footer="0.3"/>
  <pageSetup scale="83"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B1:N29"/>
  <sheetViews>
    <sheetView zoomScaleNormal="100" workbookViewId="0">
      <selection activeCell="B3" sqref="B3:F3"/>
    </sheetView>
  </sheetViews>
  <sheetFormatPr defaultRowHeight="15" x14ac:dyDescent="0.25"/>
  <cols>
    <col min="1" max="1" width="3.5703125" customWidth="1"/>
    <col min="2" max="2" width="20.5703125" bestFit="1" customWidth="1"/>
    <col min="3" max="3" width="8.85546875" bestFit="1" customWidth="1"/>
    <col min="4" max="4" width="14.42578125" bestFit="1" customWidth="1"/>
    <col min="5" max="5" width="14.7109375" bestFit="1" customWidth="1"/>
    <col min="6" max="6" width="14.140625" bestFit="1" customWidth="1"/>
    <col min="7" max="7" width="4" customWidth="1"/>
    <col min="8" max="8" width="19.85546875" customWidth="1"/>
    <col min="9" max="9" width="4.7109375" customWidth="1"/>
    <col min="10" max="10" width="13.5703125" bestFit="1" customWidth="1"/>
  </cols>
  <sheetData>
    <row r="1" spans="2:14" ht="19.5" thickBot="1" x14ac:dyDescent="0.35">
      <c r="B1" s="94" t="s">
        <v>39</v>
      </c>
      <c r="C1" s="94"/>
      <c r="D1" s="94"/>
      <c r="E1" s="94"/>
      <c r="F1" s="94"/>
      <c r="H1" s="49" t="s">
        <v>63</v>
      </c>
    </row>
    <row r="2" spans="2:14" ht="15.75" thickBot="1" x14ac:dyDescent="0.3">
      <c r="B2" s="96"/>
      <c r="C2" s="97"/>
      <c r="D2" s="97"/>
      <c r="E2" s="97"/>
      <c r="F2" s="98"/>
      <c r="H2" s="1"/>
    </row>
    <row r="3" spans="2:14" ht="19.5" thickBot="1" x14ac:dyDescent="0.35">
      <c r="B3" s="94" t="s">
        <v>18</v>
      </c>
      <c r="C3" s="94"/>
      <c r="D3" s="94"/>
      <c r="E3" s="94"/>
      <c r="F3" s="94"/>
    </row>
    <row r="4" spans="2:14" ht="15.75" customHeight="1" thickBot="1" x14ac:dyDescent="0.35">
      <c r="B4" s="2" t="s">
        <v>19</v>
      </c>
      <c r="C4" s="2" t="s">
        <v>20</v>
      </c>
      <c r="D4" s="2" t="s">
        <v>46</v>
      </c>
      <c r="E4" s="2" t="s">
        <v>47</v>
      </c>
      <c r="F4" s="2" t="s">
        <v>1</v>
      </c>
      <c r="H4" s="94" t="s">
        <v>31</v>
      </c>
      <c r="I4" s="95"/>
      <c r="J4" s="1" t="s">
        <v>17</v>
      </c>
    </row>
    <row r="5" spans="2:14" ht="15.75" thickBot="1" x14ac:dyDescent="0.3">
      <c r="B5" s="1" t="s">
        <v>21</v>
      </c>
      <c r="C5" s="1" t="s">
        <v>22</v>
      </c>
      <c r="D5" s="1" t="s">
        <v>23</v>
      </c>
      <c r="E5" s="1" t="s">
        <v>24</v>
      </c>
      <c r="F5" s="1" t="s">
        <v>25</v>
      </c>
    </row>
    <row r="6" spans="2:14" ht="15.75" thickBot="1" x14ac:dyDescent="0.3">
      <c r="B6" s="1"/>
      <c r="C6" s="1"/>
      <c r="D6" s="1"/>
      <c r="E6" s="1"/>
      <c r="F6" s="1"/>
      <c r="H6" s="99" t="s">
        <v>61</v>
      </c>
      <c r="I6" s="100"/>
      <c r="J6" s="100"/>
      <c r="K6" s="100"/>
      <c r="L6" s="100"/>
      <c r="M6" s="100"/>
      <c r="N6" s="101"/>
    </row>
    <row r="7" spans="2:14" ht="15.75" thickBot="1" x14ac:dyDescent="0.3">
      <c r="B7" s="1"/>
      <c r="C7" s="1"/>
      <c r="D7" s="1"/>
      <c r="E7" s="1"/>
      <c r="F7" s="1"/>
      <c r="H7" s="102"/>
      <c r="I7" s="103"/>
      <c r="J7" s="103"/>
      <c r="K7" s="103"/>
      <c r="L7" s="103"/>
      <c r="M7" s="103"/>
      <c r="N7" s="104"/>
    </row>
    <row r="8" spans="2:14" ht="15.75" thickBot="1" x14ac:dyDescent="0.3">
      <c r="B8" s="1" t="s">
        <v>26</v>
      </c>
      <c r="C8" s="1"/>
      <c r="D8" s="1"/>
      <c r="E8" s="1"/>
      <c r="F8" s="1"/>
      <c r="H8" s="102"/>
      <c r="I8" s="103"/>
      <c r="J8" s="103"/>
      <c r="K8" s="103"/>
      <c r="L8" s="103"/>
      <c r="M8" s="103"/>
      <c r="N8" s="104"/>
    </row>
    <row r="9" spans="2:14" ht="18.75" x14ac:dyDescent="0.3">
      <c r="B9" s="94" t="s">
        <v>0</v>
      </c>
      <c r="C9" s="94"/>
      <c r="D9" s="94"/>
      <c r="E9" s="94"/>
      <c r="F9" s="94"/>
      <c r="H9" s="102"/>
      <c r="I9" s="103"/>
      <c r="J9" s="103"/>
      <c r="K9" s="103"/>
      <c r="L9" s="103"/>
      <c r="M9" s="103"/>
      <c r="N9" s="104"/>
    </row>
    <row r="10" spans="2:14" ht="15.75" thickBot="1" x14ac:dyDescent="0.3">
      <c r="B10" s="2" t="s">
        <v>19</v>
      </c>
      <c r="C10" s="2" t="s">
        <v>20</v>
      </c>
      <c r="D10" s="2" t="s">
        <v>46</v>
      </c>
      <c r="E10" s="2" t="s">
        <v>47</v>
      </c>
      <c r="F10" s="2"/>
      <c r="H10" s="102"/>
      <c r="I10" s="103"/>
      <c r="J10" s="103"/>
      <c r="K10" s="103"/>
      <c r="L10" s="103"/>
      <c r="M10" s="103"/>
      <c r="N10" s="104"/>
    </row>
    <row r="11" spans="2:14" ht="15.75" thickBot="1" x14ac:dyDescent="0.3">
      <c r="B11" s="1" t="s">
        <v>21</v>
      </c>
      <c r="C11" s="1" t="s">
        <v>22</v>
      </c>
      <c r="D11" s="1" t="s">
        <v>23</v>
      </c>
      <c r="E11" s="1" t="s">
        <v>24</v>
      </c>
      <c r="F11" s="1" t="s">
        <v>25</v>
      </c>
      <c r="H11" s="102"/>
      <c r="I11" s="103"/>
      <c r="J11" s="103"/>
      <c r="K11" s="103"/>
      <c r="L11" s="103"/>
      <c r="M11" s="103"/>
      <c r="N11" s="104"/>
    </row>
    <row r="12" spans="2:14" ht="15.75" thickBot="1" x14ac:dyDescent="0.3">
      <c r="B12" s="1"/>
      <c r="C12" s="1"/>
      <c r="D12" s="1"/>
      <c r="E12" s="1"/>
      <c r="F12" s="1"/>
      <c r="H12" s="105"/>
      <c r="I12" s="106"/>
      <c r="J12" s="106"/>
      <c r="K12" s="106"/>
      <c r="L12" s="106"/>
      <c r="M12" s="106"/>
      <c r="N12" s="107"/>
    </row>
    <row r="13" spans="2:14" ht="15.75" thickBot="1" x14ac:dyDescent="0.3">
      <c r="B13" s="1"/>
      <c r="C13" s="1"/>
      <c r="D13" s="1"/>
      <c r="E13" s="1"/>
      <c r="F13" s="1"/>
      <c r="H13" s="108" t="s">
        <v>57</v>
      </c>
      <c r="I13" s="108"/>
      <c r="J13" s="108"/>
      <c r="K13" s="108"/>
      <c r="L13" s="108"/>
      <c r="M13" s="108"/>
      <c r="N13" s="108"/>
    </row>
    <row r="14" spans="2:14" ht="15.75" thickBot="1" x14ac:dyDescent="0.3">
      <c r="B14" s="1"/>
      <c r="C14" s="1"/>
      <c r="D14" s="1"/>
      <c r="E14" s="1"/>
      <c r="F14" s="1"/>
      <c r="H14" s="109"/>
      <c r="I14" s="109"/>
      <c r="J14" s="109"/>
      <c r="K14" s="109"/>
      <c r="L14" s="109"/>
      <c r="M14" s="109"/>
      <c r="N14" s="109"/>
    </row>
    <row r="15" spans="2:14" ht="15.75" customHeight="1" thickBot="1" x14ac:dyDescent="0.3">
      <c r="B15" s="1" t="s">
        <v>27</v>
      </c>
      <c r="C15" s="1"/>
      <c r="D15" s="1"/>
      <c r="E15" s="1"/>
      <c r="F15" s="1"/>
      <c r="H15" s="109" t="s">
        <v>58</v>
      </c>
      <c r="I15" s="109"/>
      <c r="J15" s="109"/>
      <c r="K15" s="109"/>
      <c r="L15" s="109"/>
      <c r="M15" s="109"/>
      <c r="N15" s="109"/>
    </row>
    <row r="16" spans="2:14" ht="18.75" x14ac:dyDescent="0.3">
      <c r="B16" s="94" t="s">
        <v>28</v>
      </c>
      <c r="C16" s="94"/>
      <c r="D16" s="94"/>
      <c r="E16" s="94"/>
      <c r="F16" s="94"/>
      <c r="H16" s="109"/>
      <c r="I16" s="109"/>
      <c r="J16" s="109"/>
      <c r="K16" s="109"/>
      <c r="L16" s="109"/>
      <c r="M16" s="109"/>
      <c r="N16" s="109"/>
    </row>
    <row r="17" spans="2:14" ht="15.75" thickBot="1" x14ac:dyDescent="0.3">
      <c r="B17" s="2" t="s">
        <v>19</v>
      </c>
      <c r="C17" s="2" t="s">
        <v>20</v>
      </c>
      <c r="D17" s="2" t="s">
        <v>46</v>
      </c>
      <c r="E17" s="2" t="s">
        <v>47</v>
      </c>
      <c r="F17" s="2"/>
      <c r="H17" s="109" t="s">
        <v>59</v>
      </c>
      <c r="I17" s="109"/>
      <c r="J17" s="109"/>
      <c r="K17" s="109"/>
      <c r="L17" s="109"/>
      <c r="M17" s="109"/>
      <c r="N17" s="109"/>
    </row>
    <row r="18" spans="2:14" ht="15.75" thickBot="1" x14ac:dyDescent="0.3">
      <c r="B18" s="1" t="s">
        <v>21</v>
      </c>
      <c r="C18" s="1" t="s">
        <v>22</v>
      </c>
      <c r="D18" s="1" t="s">
        <v>23</v>
      </c>
      <c r="E18" s="1" t="s">
        <v>24</v>
      </c>
      <c r="F18" s="1" t="s">
        <v>25</v>
      </c>
      <c r="H18" s="109"/>
      <c r="I18" s="109"/>
      <c r="J18" s="109"/>
      <c r="K18" s="109"/>
      <c r="L18" s="109"/>
      <c r="M18" s="109"/>
      <c r="N18" s="109"/>
    </row>
    <row r="19" spans="2:14" ht="15.75" customHeight="1" thickBot="1" x14ac:dyDescent="0.3">
      <c r="B19" s="1"/>
      <c r="C19" s="1"/>
      <c r="D19" s="1"/>
      <c r="E19" s="1"/>
      <c r="F19" s="1"/>
      <c r="H19" s="109"/>
      <c r="I19" s="109"/>
      <c r="J19" s="109"/>
      <c r="K19" s="109"/>
      <c r="L19" s="109"/>
      <c r="M19" s="109"/>
      <c r="N19" s="109"/>
    </row>
    <row r="20" spans="2:14" ht="15.75" thickBot="1" x14ac:dyDescent="0.3">
      <c r="B20" s="1"/>
      <c r="C20" s="1"/>
      <c r="D20" s="1"/>
      <c r="E20" s="1"/>
      <c r="F20" s="1"/>
      <c r="H20" s="109"/>
      <c r="I20" s="109"/>
      <c r="J20" s="109"/>
      <c r="K20" s="109"/>
      <c r="L20" s="109"/>
      <c r="M20" s="109"/>
      <c r="N20" s="109"/>
    </row>
    <row r="21" spans="2:14" ht="15.75" thickBot="1" x14ac:dyDescent="0.3">
      <c r="B21" s="1"/>
      <c r="C21" s="1"/>
      <c r="D21" s="1"/>
      <c r="E21" s="1"/>
      <c r="F21" s="1"/>
      <c r="H21" s="109" t="s">
        <v>60</v>
      </c>
      <c r="I21" s="109"/>
      <c r="J21" s="109"/>
      <c r="K21" s="109"/>
      <c r="L21" s="109"/>
      <c r="M21" s="109"/>
      <c r="N21" s="109"/>
    </row>
    <row r="22" spans="2:14" ht="15.75" thickBot="1" x14ac:dyDescent="0.3">
      <c r="B22" s="1" t="s">
        <v>27</v>
      </c>
      <c r="C22" s="1"/>
      <c r="D22" s="1"/>
      <c r="E22" s="1"/>
      <c r="F22" s="1"/>
      <c r="H22" s="109"/>
      <c r="I22" s="109"/>
      <c r="J22" s="109"/>
      <c r="K22" s="109"/>
      <c r="L22" s="109"/>
      <c r="M22" s="109"/>
      <c r="N22" s="109"/>
    </row>
    <row r="23" spans="2:14" ht="18.75" x14ac:dyDescent="0.3">
      <c r="B23" s="94" t="s">
        <v>30</v>
      </c>
      <c r="C23" s="94"/>
      <c r="D23" s="94"/>
      <c r="E23" s="94"/>
      <c r="F23" s="94"/>
    </row>
    <row r="24" spans="2:14" ht="15.75" thickBot="1" x14ac:dyDescent="0.3">
      <c r="B24" s="2" t="s">
        <v>19</v>
      </c>
      <c r="C24" s="2" t="s">
        <v>20</v>
      </c>
      <c r="D24" s="2" t="s">
        <v>46</v>
      </c>
      <c r="E24" s="2" t="s">
        <v>47</v>
      </c>
      <c r="F24" s="2"/>
    </row>
    <row r="25" spans="2:14" ht="15.75" thickBot="1" x14ac:dyDescent="0.3">
      <c r="B25" s="1" t="s">
        <v>29</v>
      </c>
      <c r="C25" s="1" t="s">
        <v>22</v>
      </c>
      <c r="D25" s="1" t="s">
        <v>23</v>
      </c>
      <c r="E25" s="1" t="s">
        <v>24</v>
      </c>
      <c r="F25" s="1" t="s">
        <v>25</v>
      </c>
    </row>
    <row r="26" spans="2:14" ht="15.75" thickBot="1" x14ac:dyDescent="0.3">
      <c r="B26" s="1"/>
      <c r="C26" s="1"/>
      <c r="D26" s="1"/>
      <c r="E26" s="1"/>
      <c r="F26" s="1"/>
    </row>
    <row r="27" spans="2:14" ht="15.75" thickBot="1" x14ac:dyDescent="0.3">
      <c r="B27" s="1"/>
      <c r="C27" s="1"/>
      <c r="D27" s="1"/>
      <c r="E27" s="1"/>
      <c r="F27" s="1"/>
    </row>
    <row r="28" spans="2:14" ht="15.75" thickBot="1" x14ac:dyDescent="0.3">
      <c r="B28" s="1"/>
      <c r="C28" s="1"/>
      <c r="D28" s="1"/>
      <c r="E28" s="1"/>
      <c r="F28" s="1"/>
    </row>
    <row r="29" spans="2:14" ht="15.75" thickBot="1" x14ac:dyDescent="0.3">
      <c r="B29" s="1" t="s">
        <v>27</v>
      </c>
      <c r="C29" s="1"/>
      <c r="D29" s="1"/>
      <c r="E29" s="1"/>
      <c r="F29" s="1"/>
    </row>
  </sheetData>
  <customSheetViews>
    <customSheetView guid="{8A50E3A6-4261-4BD1-A94F-918D0E3EEAC3}">
      <selection activeCell="B3" sqref="B3:F3"/>
      <pageMargins left="0.7" right="0.7" top="0.75" bottom="0.75" header="0.3" footer="0.3"/>
      <pageSetup orientation="portrait" r:id="rId1"/>
    </customSheetView>
  </customSheetViews>
  <mergeCells count="12">
    <mergeCell ref="B23:F23"/>
    <mergeCell ref="H4:I4"/>
    <mergeCell ref="B1:F1"/>
    <mergeCell ref="B2:F2"/>
    <mergeCell ref="B3:F3"/>
    <mergeCell ref="B9:F9"/>
    <mergeCell ref="B16:F16"/>
    <mergeCell ref="H6:N12"/>
    <mergeCell ref="H13:N14"/>
    <mergeCell ref="H15:N16"/>
    <mergeCell ref="H17:N20"/>
    <mergeCell ref="H21:N22"/>
  </mergeCells>
  <conditionalFormatting sqref="B6:F7 B12:F14 B19:F21 B26:F28 H2 B2">
    <cfRule type="expression" dxfId="6" priority="2">
      <formula>ISBLANK(B2)</formula>
    </cfRule>
  </conditionalFormatting>
  <conditionalFormatting sqref="J4">
    <cfRule type="expression" dxfId="5" priority="1">
      <formula>J4="formula"</formula>
    </cfRule>
  </conditionalFormatting>
  <dataValidations count="1">
    <dataValidation type="custom" errorStyle="warning" allowBlank="1" showInputMessage="1" showErrorMessage="1" error="formula is required." sqref="J4 E12:E14 E19:E21 E26:E28 E6:E7" xr:uid="{00000000-0002-0000-0100-000000000000}">
      <formula1>_xlfn.ISFORMULA(E4)</formula1>
    </dataValidation>
  </dataValidations>
  <pageMargins left="0.7" right="0.7" top="0.75" bottom="0.75" header="0.3" footer="0.3"/>
  <pageSetup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Y22"/>
  <sheetViews>
    <sheetView workbookViewId="0">
      <selection activeCell="C18" sqref="C18:L22"/>
    </sheetView>
  </sheetViews>
  <sheetFormatPr defaultRowHeight="15" x14ac:dyDescent="0.25"/>
  <cols>
    <col min="1" max="1" width="2.5703125" customWidth="1"/>
    <col min="2" max="2" width="31" customWidth="1"/>
    <col min="3" max="4" width="14.140625" bestFit="1" customWidth="1"/>
    <col min="5" max="5" width="3" customWidth="1"/>
  </cols>
  <sheetData>
    <row r="1" spans="2:25" x14ac:dyDescent="0.25">
      <c r="F1" s="112" t="s">
        <v>68</v>
      </c>
      <c r="G1" s="112"/>
      <c r="H1" s="112"/>
      <c r="I1" s="112"/>
      <c r="J1" s="112"/>
      <c r="K1" s="112"/>
      <c r="L1" s="112"/>
      <c r="M1" s="112"/>
      <c r="N1" s="112"/>
      <c r="O1" s="112"/>
    </row>
    <row r="2" spans="2:25" ht="15" customHeight="1" x14ac:dyDescent="0.25">
      <c r="B2" s="113" t="s">
        <v>64</v>
      </c>
      <c r="C2" s="113"/>
      <c r="D2" s="113"/>
      <c r="F2" s="112"/>
      <c r="G2" s="112"/>
      <c r="H2" s="112"/>
      <c r="I2" s="112"/>
      <c r="J2" s="112"/>
      <c r="K2" s="112"/>
      <c r="L2" s="112"/>
      <c r="M2" s="112"/>
      <c r="N2" s="112"/>
      <c r="O2" s="112"/>
    </row>
    <row r="3" spans="2:25" ht="16.5" thickBot="1" x14ac:dyDescent="0.3">
      <c r="C3" t="s">
        <v>69</v>
      </c>
      <c r="D3" t="s">
        <v>70</v>
      </c>
      <c r="F3" s="112"/>
      <c r="G3" s="112"/>
      <c r="H3" s="112"/>
      <c r="I3" s="112"/>
      <c r="J3" s="112"/>
      <c r="K3" s="112"/>
      <c r="L3" s="112"/>
      <c r="M3" s="112"/>
      <c r="N3" s="112"/>
      <c r="O3" s="112"/>
      <c r="P3" s="114" t="s">
        <v>71</v>
      </c>
      <c r="Q3" s="114"/>
      <c r="R3" s="114"/>
      <c r="S3" s="114"/>
      <c r="T3" s="114"/>
      <c r="U3" s="51"/>
      <c r="V3" s="51"/>
      <c r="W3" s="51"/>
      <c r="X3" s="51"/>
      <c r="Y3" s="51"/>
    </row>
    <row r="4" spans="2:25" ht="15.75" thickBot="1" x14ac:dyDescent="0.3">
      <c r="B4" t="s">
        <v>72</v>
      </c>
      <c r="C4" s="1" t="s">
        <v>3</v>
      </c>
      <c r="D4" s="1" t="s">
        <v>3</v>
      </c>
      <c r="F4" s="112"/>
      <c r="G4" s="112"/>
      <c r="H4" s="112"/>
      <c r="I4" s="112"/>
      <c r="J4" s="112"/>
      <c r="K4" s="112"/>
      <c r="L4" s="112"/>
      <c r="M4" s="112"/>
      <c r="N4" s="112"/>
      <c r="O4" s="112"/>
      <c r="P4" s="115" t="s">
        <v>73</v>
      </c>
      <c r="Q4" s="115"/>
      <c r="R4" s="115"/>
      <c r="S4" s="115"/>
      <c r="T4" s="115"/>
      <c r="U4" s="52"/>
      <c r="V4" s="52"/>
      <c r="W4" s="52"/>
      <c r="X4" s="52"/>
      <c r="Y4" s="52"/>
    </row>
    <row r="5" spans="2:25" ht="15.75" thickBot="1" x14ac:dyDescent="0.3">
      <c r="B5" t="s">
        <v>74</v>
      </c>
      <c r="C5" s="1" t="s">
        <v>3</v>
      </c>
      <c r="D5" s="1" t="s">
        <v>3</v>
      </c>
      <c r="F5" s="112"/>
      <c r="G5" s="112"/>
      <c r="H5" s="112"/>
      <c r="I5" s="112"/>
      <c r="J5" s="112"/>
      <c r="K5" s="112"/>
      <c r="L5" s="112"/>
      <c r="M5" s="112"/>
      <c r="N5" s="112"/>
      <c r="O5" s="112"/>
      <c r="P5" s="115" t="s">
        <v>75</v>
      </c>
      <c r="Q5" s="115"/>
      <c r="R5" s="115"/>
      <c r="S5" s="115"/>
      <c r="T5" s="115"/>
      <c r="U5" s="52"/>
      <c r="V5" s="52"/>
      <c r="W5" s="52"/>
      <c r="X5" s="52"/>
      <c r="Y5" s="52"/>
    </row>
    <row r="6" spans="2:25" ht="15.75" thickBot="1" x14ac:dyDescent="0.3">
      <c r="B6" t="s">
        <v>76</v>
      </c>
      <c r="C6" s="1" t="s">
        <v>3</v>
      </c>
      <c r="D6" s="1" t="s">
        <v>3</v>
      </c>
      <c r="F6" s="112"/>
      <c r="G6" s="112"/>
      <c r="H6" s="112"/>
      <c r="I6" s="112"/>
      <c r="J6" s="112"/>
      <c r="K6" s="112"/>
      <c r="L6" s="112"/>
      <c r="M6" s="112"/>
      <c r="N6" s="112"/>
      <c r="O6" s="112"/>
      <c r="P6" s="115" t="s">
        <v>77</v>
      </c>
      <c r="Q6" s="115"/>
      <c r="R6" s="115"/>
      <c r="S6" s="115"/>
      <c r="T6" s="115"/>
    </row>
    <row r="7" spans="2:25" ht="15.75" thickBot="1" x14ac:dyDescent="0.3">
      <c r="B7" t="s">
        <v>78</v>
      </c>
      <c r="C7" s="1" t="s">
        <v>3</v>
      </c>
      <c r="D7" s="1" t="s">
        <v>3</v>
      </c>
      <c r="F7" s="112"/>
      <c r="G7" s="112"/>
      <c r="H7" s="112"/>
      <c r="I7" s="112"/>
      <c r="J7" s="112"/>
      <c r="K7" s="112"/>
      <c r="L7" s="112"/>
      <c r="M7" s="112"/>
      <c r="N7" s="112"/>
      <c r="O7" s="112"/>
    </row>
    <row r="8" spans="2:25" ht="15.75" thickBot="1" x14ac:dyDescent="0.3">
      <c r="B8" t="s">
        <v>79</v>
      </c>
      <c r="C8" s="1" t="s">
        <v>2</v>
      </c>
      <c r="D8" s="1" t="s">
        <v>2</v>
      </c>
      <c r="F8" s="112"/>
      <c r="G8" s="112"/>
      <c r="H8" s="112"/>
      <c r="I8" s="112"/>
      <c r="J8" s="112"/>
      <c r="K8" s="112"/>
      <c r="L8" s="112"/>
      <c r="M8" s="112"/>
      <c r="N8" s="112"/>
      <c r="O8" s="112"/>
    </row>
    <row r="9" spans="2:25" ht="15.75" thickBot="1" x14ac:dyDescent="0.3">
      <c r="F9" s="112"/>
      <c r="G9" s="112"/>
      <c r="H9" s="112"/>
      <c r="I9" s="112"/>
      <c r="J9" s="112"/>
      <c r="K9" s="112"/>
      <c r="L9" s="112"/>
      <c r="M9" s="112"/>
      <c r="N9" s="112"/>
      <c r="O9" s="112"/>
    </row>
    <row r="10" spans="2:25" ht="15.75" thickBot="1" x14ac:dyDescent="0.3">
      <c r="B10" t="s">
        <v>80</v>
      </c>
      <c r="C10" s="1" t="s">
        <v>2</v>
      </c>
      <c r="D10" s="1" t="s">
        <v>2</v>
      </c>
      <c r="F10" s="112"/>
      <c r="G10" s="112"/>
      <c r="H10" s="112"/>
      <c r="I10" s="112"/>
      <c r="J10" s="112"/>
      <c r="K10" s="112"/>
      <c r="L10" s="112"/>
      <c r="M10" s="112"/>
      <c r="N10" s="112"/>
      <c r="O10" s="112"/>
    </row>
    <row r="11" spans="2:25" ht="15.75" thickBot="1" x14ac:dyDescent="0.3">
      <c r="B11" t="s">
        <v>81</v>
      </c>
      <c r="C11" s="1" t="s">
        <v>2</v>
      </c>
      <c r="D11" s="1" t="s">
        <v>2</v>
      </c>
      <c r="F11" s="112"/>
      <c r="G11" s="112"/>
      <c r="H11" s="112"/>
      <c r="I11" s="112"/>
      <c r="J11" s="112"/>
      <c r="K11" s="112"/>
      <c r="L11" s="112"/>
      <c r="M11" s="112"/>
      <c r="N11" s="112"/>
      <c r="O11" s="112"/>
    </row>
    <row r="12" spans="2:25" ht="15.75" thickBot="1" x14ac:dyDescent="0.3">
      <c r="B12" t="s">
        <v>1</v>
      </c>
      <c r="C12" s="1" t="s">
        <v>25</v>
      </c>
      <c r="D12" s="1" t="s">
        <v>25</v>
      </c>
      <c r="F12" s="112"/>
      <c r="G12" s="112"/>
      <c r="H12" s="112"/>
      <c r="I12" s="112"/>
      <c r="J12" s="112"/>
      <c r="K12" s="112"/>
      <c r="L12" s="112"/>
      <c r="M12" s="112"/>
      <c r="N12" s="112"/>
      <c r="O12" s="112"/>
    </row>
    <row r="13" spans="2:25" x14ac:dyDescent="0.25">
      <c r="F13" s="112"/>
      <c r="G13" s="112"/>
      <c r="H13" s="112"/>
      <c r="I13" s="112"/>
      <c r="J13" s="112"/>
      <c r="K13" s="112"/>
      <c r="L13" s="112"/>
      <c r="M13" s="112"/>
      <c r="N13" s="112"/>
      <c r="O13" s="112"/>
    </row>
    <row r="15" spans="2:25" ht="15.75" x14ac:dyDescent="0.25">
      <c r="F15" s="51"/>
      <c r="G15" s="51"/>
      <c r="H15" s="51"/>
      <c r="I15" s="51"/>
      <c r="J15" s="51"/>
      <c r="K15" s="51"/>
    </row>
    <row r="16" spans="2:25" x14ac:dyDescent="0.25">
      <c r="K16" s="52"/>
    </row>
    <row r="17" spans="3:15" x14ac:dyDescent="0.25">
      <c r="C17" s="116" t="s">
        <v>95</v>
      </c>
      <c r="D17" s="116"/>
      <c r="E17" s="116"/>
      <c r="F17" s="116"/>
      <c r="G17" s="116"/>
      <c r="H17" s="116"/>
      <c r="I17" s="116"/>
      <c r="J17" s="116"/>
    </row>
    <row r="18" spans="3:15" x14ac:dyDescent="0.25">
      <c r="C18" s="110"/>
      <c r="D18" s="111"/>
      <c r="E18" s="111"/>
      <c r="F18" s="111"/>
      <c r="G18" s="111"/>
      <c r="H18" s="111"/>
      <c r="I18" s="111"/>
      <c r="J18" s="111"/>
      <c r="K18" s="111"/>
      <c r="L18" s="111"/>
    </row>
    <row r="19" spans="3:15" x14ac:dyDescent="0.25">
      <c r="C19" s="111"/>
      <c r="D19" s="111"/>
      <c r="E19" s="111"/>
      <c r="F19" s="111"/>
      <c r="G19" s="111"/>
      <c r="H19" s="111"/>
      <c r="I19" s="111"/>
      <c r="J19" s="111"/>
      <c r="K19" s="111"/>
      <c r="L19" s="111"/>
    </row>
    <row r="20" spans="3:15" x14ac:dyDescent="0.25">
      <c r="C20" s="111"/>
      <c r="D20" s="111"/>
      <c r="E20" s="111"/>
      <c r="F20" s="111"/>
      <c r="G20" s="111"/>
      <c r="H20" s="111"/>
      <c r="I20" s="111"/>
      <c r="J20" s="111"/>
      <c r="K20" s="111"/>
      <c r="L20" s="111"/>
      <c r="M20" s="53"/>
      <c r="N20" s="53"/>
      <c r="O20" s="53"/>
    </row>
    <row r="21" spans="3:15" x14ac:dyDescent="0.25">
      <c r="C21" s="111"/>
      <c r="D21" s="111"/>
      <c r="E21" s="111"/>
      <c r="F21" s="111"/>
      <c r="G21" s="111"/>
      <c r="H21" s="111"/>
      <c r="I21" s="111"/>
      <c r="J21" s="111"/>
      <c r="K21" s="111"/>
      <c r="L21" s="111"/>
    </row>
    <row r="22" spans="3:15" x14ac:dyDescent="0.25">
      <c r="C22" s="111"/>
      <c r="D22" s="111"/>
      <c r="E22" s="111"/>
      <c r="F22" s="111"/>
      <c r="G22" s="111"/>
      <c r="H22" s="111"/>
      <c r="I22" s="111"/>
      <c r="J22" s="111"/>
      <c r="K22" s="111"/>
      <c r="L22" s="111"/>
    </row>
  </sheetData>
  <customSheetViews>
    <customSheetView guid="{8A50E3A6-4261-4BD1-A94F-918D0E3EEAC3}">
      <selection activeCell="C18" sqref="C18:L22"/>
      <pageMargins left="0.7" right="0.7" top="0.75" bottom="0.75" header="0.3" footer="0.3"/>
      <pageSetup orientation="portrait" r:id="rId1"/>
    </customSheetView>
  </customSheetViews>
  <mergeCells count="8">
    <mergeCell ref="C18:L22"/>
    <mergeCell ref="F1:O13"/>
    <mergeCell ref="B2:D2"/>
    <mergeCell ref="P3:T3"/>
    <mergeCell ref="P4:T4"/>
    <mergeCell ref="P5:T5"/>
    <mergeCell ref="P6:T6"/>
    <mergeCell ref="C17:J17"/>
  </mergeCells>
  <conditionalFormatting sqref="C4:D8 C10:D12 C18">
    <cfRule type="expression" dxfId="4" priority="1">
      <formula>OR(ISBLANK(C4),C4="number",C4="formula")</formula>
    </cfRule>
  </conditionalFormatting>
  <dataValidations count="6">
    <dataValidation allowBlank="1" showInputMessage="1" showErrorMessage="1" prompt="The principal for both loans should be the same and should match the cost of the vacation for the entire group, or something close to that." sqref="C4:D4" xr:uid="{00000000-0002-0000-0200-000000000000}"/>
    <dataValidation allowBlank="1" showInputMessage="1" showErrorMessage="1" prompt="The length in years for Loan A and Loan B must be different." sqref="C7:D7" xr:uid="{00000000-0002-0000-0200-000001000000}"/>
    <dataValidation type="custom" allowBlank="1" showInputMessage="1" showErrorMessage="1" error="The entered value is not a reasonable APR, check that you have entered your number as a % or the decimal equivalent." prompt="This must be a percentage or the decimal equivalent, for example 1.4% = 0.014._x000a__x000a_The APR's for the two loans must be different." sqref="C5:D5" xr:uid="{00000000-0002-0000-0200-000002000000}">
      <formula1>C5&lt;0.5</formula1>
    </dataValidation>
    <dataValidation allowBlank="1" showInputMessage="1" showErrorMessage="1" prompt="This is the number of periods, i.e., months per year." sqref="C6:D6" xr:uid="{00000000-0002-0000-0200-000003000000}"/>
    <dataValidation type="custom" allowBlank="1" showInputMessage="1" showErrorMessage="1" error="A correct Excel formula must be used." prompt="The formula you must use here is given to the right." sqref="C8:D8" xr:uid="{00000000-0002-0000-0200-000004000000}">
      <formula1>OR(_xlfn.ISFORMULA(C8),C8="formula")</formula1>
    </dataValidation>
    <dataValidation type="custom" allowBlank="1" showInputMessage="1" showErrorMessage="1" error="A correct Excel formula must be used." prompt="An Excel formula must be used." sqref="C10:D11" xr:uid="{00000000-0002-0000-0200-000005000000}">
      <formula1>OR(_xlfn.ISFORMULA(C10),C10="formula")</formula1>
    </dataValidation>
  </dataValidations>
  <hyperlinks>
    <hyperlink ref="P3" r:id="rId2" display="https://www.ncua.gov/analysis/Pages/industry/credit-union-bank-rates.aspx" xr:uid="{00000000-0004-0000-0200-000000000000}"/>
    <hyperlink ref="P6:T6" r:id="rId3" display="Top10PersonalLoans" xr:uid="{00000000-0004-0000-0200-000001000000}"/>
    <hyperlink ref="P5:T5" r:id="rId4" location="newloans" display="Credit Karma" xr:uid="{00000000-0004-0000-0200-000002000000}"/>
    <hyperlink ref="P4:T4" r:id="rId5" display="NerdWallet" xr:uid="{00000000-0004-0000-0200-000003000000}"/>
  </hyperlinks>
  <pageMargins left="0.7" right="0.7" top="0.75" bottom="0.75" header="0.3" footer="0.3"/>
  <pageSetup orientation="portrait" r:id="rId6"/>
  <drawing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AL103"/>
  <sheetViews>
    <sheetView topLeftCell="A7" zoomScaleNormal="100" workbookViewId="0">
      <selection activeCell="J20" sqref="J20"/>
    </sheetView>
  </sheetViews>
  <sheetFormatPr defaultRowHeight="15" x14ac:dyDescent="0.25"/>
  <cols>
    <col min="1" max="1" width="11.85546875" style="81" customWidth="1"/>
    <col min="2" max="2" width="3" customWidth="1"/>
    <col min="3" max="3" width="23.5703125" style="65" customWidth="1"/>
    <col min="4" max="4" width="9.85546875" style="65" bestFit="1" customWidth="1"/>
    <col min="5" max="5" width="2.140625" style="65" customWidth="1"/>
    <col min="6" max="6" width="8.42578125" style="65" bestFit="1" customWidth="1"/>
    <col min="7" max="7" width="8.140625" style="65" bestFit="1" customWidth="1"/>
    <col min="8" max="8" width="18.85546875" style="65" bestFit="1" customWidth="1"/>
    <col min="9" max="9" width="20.7109375" style="65" customWidth="1"/>
    <col min="10" max="10" width="22.7109375" style="65" customWidth="1"/>
    <col min="11" max="11" width="3" style="65" customWidth="1"/>
    <col min="12" max="37" width="9.140625" style="65"/>
    <col min="38" max="38" width="12.85546875" style="79" hidden="1" customWidth="1"/>
    <col min="39" max="16384" width="9.140625" style="65"/>
  </cols>
  <sheetData>
    <row r="1" spans="1:38" ht="34.5" customHeight="1" thickBot="1" x14ac:dyDescent="0.3">
      <c r="A1" s="82" t="s">
        <v>91</v>
      </c>
      <c r="C1" s="80" t="s">
        <v>94</v>
      </c>
      <c r="F1" s="125" t="s">
        <v>96</v>
      </c>
      <c r="G1" s="125"/>
      <c r="H1" s="125"/>
      <c r="L1" s="117" t="s">
        <v>87</v>
      </c>
      <c r="M1" s="117"/>
      <c r="N1" s="117"/>
      <c r="O1" s="117"/>
      <c r="P1" s="117"/>
      <c r="Q1" s="117"/>
      <c r="AL1" s="77"/>
    </row>
    <row r="2" spans="1:38" ht="15.75" thickBot="1" x14ac:dyDescent="0.3">
      <c r="A2" s="83" t="str">
        <f t="shared" ref="A2:A33" si="0">IF(C$2="Full Name","Data",ROUND(_xlfn.NORM.INV((AL2+1)/9173,68,3.5),1))</f>
        <v>Data</v>
      </c>
      <c r="C2" s="66" t="s">
        <v>90</v>
      </c>
      <c r="F2" s="125"/>
      <c r="G2" s="125"/>
      <c r="H2" s="125"/>
      <c r="L2" s="117"/>
      <c r="M2" s="117"/>
      <c r="N2" s="117"/>
      <c r="O2" s="117"/>
      <c r="P2" s="117"/>
      <c r="Q2" s="117"/>
      <c r="AL2" s="77">
        <f>MOD(CODE(MID(C2,1,1))*CODE(MID(C2,2,1))*CODE(MID(C2,3,1))*1103515245 + 12345,9173)</f>
        <v>8114</v>
      </c>
    </row>
    <row r="3" spans="1:38" ht="15.75" thickBot="1" x14ac:dyDescent="0.3">
      <c r="A3" s="83" t="str">
        <f t="shared" si="0"/>
        <v>Data</v>
      </c>
      <c r="C3" s="67"/>
      <c r="D3" s="67"/>
      <c r="L3" s="117"/>
      <c r="M3" s="117"/>
      <c r="N3" s="117"/>
      <c r="O3" s="117"/>
      <c r="P3" s="117"/>
      <c r="Q3" s="117"/>
      <c r="AL3" s="78">
        <f>MOD(AL2*1103515245 + 12345,9173)</f>
        <v>1595</v>
      </c>
    </row>
    <row r="4" spans="1:38" ht="16.5" customHeight="1" thickTop="1" thickBot="1" x14ac:dyDescent="0.3">
      <c r="A4" s="83" t="str">
        <f t="shared" si="0"/>
        <v>Data</v>
      </c>
      <c r="C4" s="63" t="s">
        <v>12</v>
      </c>
      <c r="D4" s="64"/>
      <c r="F4" s="120" t="s">
        <v>13</v>
      </c>
      <c r="G4" s="121"/>
      <c r="H4" s="121"/>
      <c r="I4" s="121"/>
      <c r="J4" s="121"/>
      <c r="L4" s="117"/>
      <c r="M4" s="117"/>
      <c r="N4" s="117"/>
      <c r="O4" s="117"/>
      <c r="P4" s="117"/>
      <c r="Q4" s="117"/>
      <c r="R4" s="68"/>
      <c r="S4" s="68"/>
      <c r="T4" s="68"/>
      <c r="AL4" s="78">
        <f t="shared" ref="AL4:AL67" si="1">MOD(AL3*1103515245 + 12345,9173)</f>
        <v>8934</v>
      </c>
    </row>
    <row r="5" spans="1:38" ht="15.75" thickBot="1" x14ac:dyDescent="0.3">
      <c r="A5" s="83" t="str">
        <f t="shared" si="0"/>
        <v>Data</v>
      </c>
      <c r="C5" s="69" t="s">
        <v>4</v>
      </c>
      <c r="D5" s="45" t="s">
        <v>2</v>
      </c>
      <c r="F5" s="70" t="s">
        <v>15</v>
      </c>
      <c r="G5" s="71" t="s">
        <v>16</v>
      </c>
      <c r="H5" s="71" t="s">
        <v>49</v>
      </c>
      <c r="I5" s="71" t="s">
        <v>88</v>
      </c>
      <c r="J5" s="72" t="s">
        <v>85</v>
      </c>
      <c r="K5" s="73"/>
      <c r="L5" s="117"/>
      <c r="M5" s="117"/>
      <c r="N5" s="117"/>
      <c r="O5" s="117"/>
      <c r="P5" s="117"/>
      <c r="Q5" s="117"/>
      <c r="R5" s="68"/>
      <c r="S5" s="68"/>
      <c r="AL5" s="78">
        <f t="shared" si="1"/>
        <v>1768</v>
      </c>
    </row>
    <row r="6" spans="1:38" ht="15.75" thickBot="1" x14ac:dyDescent="0.3">
      <c r="A6" s="83" t="str">
        <f t="shared" si="0"/>
        <v>Data</v>
      </c>
      <c r="C6" s="74" t="s">
        <v>5</v>
      </c>
      <c r="D6" s="46" t="s">
        <v>2</v>
      </c>
      <c r="F6" s="58" t="s">
        <v>2</v>
      </c>
      <c r="G6" s="60" t="s">
        <v>2</v>
      </c>
      <c r="H6" s="84" t="str">
        <f>IF(OR(F6="formula",G6="formula"),"auto",IF(NOT(AND(_xlfn.ISFORMULA(F6),_xlfn.ISFORMULA(G6),ISNUMBER(F6),ISNUMBER(G6))),"Error Low/High","("&amp;ROUND(F6,2)&amp;", "&amp;ROUND(G6,2)&amp;"]"))</f>
        <v>auto</v>
      </c>
      <c r="I6" s="57" t="s">
        <v>2</v>
      </c>
      <c r="J6" s="57" t="s">
        <v>2</v>
      </c>
      <c r="K6" s="73"/>
      <c r="L6" s="117"/>
      <c r="M6" s="117"/>
      <c r="N6" s="117"/>
      <c r="O6" s="117"/>
      <c r="P6" s="117"/>
      <c r="Q6" s="117"/>
      <c r="R6" s="68"/>
      <c r="S6" s="68"/>
      <c r="AL6" s="78">
        <f t="shared" si="1"/>
        <v>547</v>
      </c>
    </row>
    <row r="7" spans="1:38" ht="15.75" thickBot="1" x14ac:dyDescent="0.3">
      <c r="A7" s="83" t="str">
        <f t="shared" si="0"/>
        <v>Data</v>
      </c>
      <c r="C7" s="74" t="s">
        <v>6</v>
      </c>
      <c r="D7" s="46" t="s">
        <v>2</v>
      </c>
      <c r="F7" s="59" t="s">
        <v>2</v>
      </c>
      <c r="G7" s="61" t="s">
        <v>2</v>
      </c>
      <c r="H7" s="84" t="str">
        <f t="shared" ref="H7:H16" si="2">IF(OR(F7="formula",G7="formula"),"auto","("&amp;ROUND(F7,2)&amp;", "&amp;ROUND(G7,2)&amp;"]")</f>
        <v>auto</v>
      </c>
      <c r="I7" s="62" t="s">
        <v>2</v>
      </c>
      <c r="J7" s="62" t="s">
        <v>2</v>
      </c>
      <c r="K7" s="73"/>
      <c r="L7" s="117"/>
      <c r="M7" s="117"/>
      <c r="N7" s="117"/>
      <c r="O7" s="117"/>
      <c r="P7" s="117"/>
      <c r="Q7" s="117"/>
      <c r="R7" s="68"/>
      <c r="S7" s="68"/>
      <c r="AL7" s="78">
        <f t="shared" si="1"/>
        <v>7460</v>
      </c>
    </row>
    <row r="8" spans="1:38" ht="15.75" thickBot="1" x14ac:dyDescent="0.3">
      <c r="A8" s="83" t="str">
        <f t="shared" si="0"/>
        <v>Data</v>
      </c>
      <c r="C8" s="74" t="s">
        <v>7</v>
      </c>
      <c r="D8" s="46" t="s">
        <v>2</v>
      </c>
      <c r="F8" s="59" t="s">
        <v>2</v>
      </c>
      <c r="G8" s="61" t="s">
        <v>2</v>
      </c>
      <c r="H8" s="84" t="str">
        <f t="shared" si="2"/>
        <v>auto</v>
      </c>
      <c r="I8" s="62" t="s">
        <v>2</v>
      </c>
      <c r="J8" s="62" t="s">
        <v>2</v>
      </c>
      <c r="K8" s="73"/>
      <c r="L8" s="117"/>
      <c r="M8" s="117"/>
      <c r="N8" s="117"/>
      <c r="O8" s="117"/>
      <c r="P8" s="117"/>
      <c r="Q8" s="117"/>
      <c r="R8" s="68"/>
      <c r="S8" s="68"/>
      <c r="AL8" s="78">
        <f t="shared" si="1"/>
        <v>6312</v>
      </c>
    </row>
    <row r="9" spans="1:38" ht="15.75" thickBot="1" x14ac:dyDescent="0.3">
      <c r="A9" s="83" t="str">
        <f t="shared" si="0"/>
        <v>Data</v>
      </c>
      <c r="C9" s="74" t="s">
        <v>8</v>
      </c>
      <c r="D9" s="46" t="s">
        <v>2</v>
      </c>
      <c r="F9" s="59" t="s">
        <v>2</v>
      </c>
      <c r="G9" s="61" t="s">
        <v>2</v>
      </c>
      <c r="H9" s="84" t="str">
        <f t="shared" si="2"/>
        <v>auto</v>
      </c>
      <c r="I9" s="62" t="s">
        <v>2</v>
      </c>
      <c r="J9" s="62" t="s">
        <v>2</v>
      </c>
      <c r="K9" s="73"/>
      <c r="L9" s="117"/>
      <c r="M9" s="117"/>
      <c r="N9" s="117"/>
      <c r="O9" s="117"/>
      <c r="P9" s="117"/>
      <c r="Q9" s="117"/>
      <c r="R9" s="68"/>
      <c r="S9" s="68"/>
      <c r="AL9" s="78">
        <f t="shared" si="1"/>
        <v>566</v>
      </c>
    </row>
    <row r="10" spans="1:38" ht="15.75" thickBot="1" x14ac:dyDescent="0.3">
      <c r="A10" s="83" t="str">
        <f t="shared" si="0"/>
        <v>Data</v>
      </c>
      <c r="C10" s="74" t="s">
        <v>9</v>
      </c>
      <c r="D10" s="46" t="s">
        <v>2</v>
      </c>
      <c r="F10" s="59" t="s">
        <v>2</v>
      </c>
      <c r="G10" s="61" t="s">
        <v>2</v>
      </c>
      <c r="H10" s="84" t="str">
        <f t="shared" si="2"/>
        <v>auto</v>
      </c>
      <c r="I10" s="62" t="s">
        <v>2</v>
      </c>
      <c r="J10" s="62" t="s">
        <v>2</v>
      </c>
      <c r="K10" s="73"/>
      <c r="L10" s="117"/>
      <c r="M10" s="117"/>
      <c r="N10" s="117"/>
      <c r="O10" s="117"/>
      <c r="P10" s="117"/>
      <c r="Q10" s="117"/>
      <c r="R10" s="68"/>
      <c r="S10" s="68"/>
      <c r="AL10" s="78">
        <f t="shared" si="1"/>
        <v>6804</v>
      </c>
    </row>
    <row r="11" spans="1:38" ht="15.75" thickBot="1" x14ac:dyDescent="0.3">
      <c r="A11" s="83" t="str">
        <f t="shared" si="0"/>
        <v>Data</v>
      </c>
      <c r="C11" s="74" t="s">
        <v>10</v>
      </c>
      <c r="D11" s="46" t="s">
        <v>2</v>
      </c>
      <c r="F11" s="59" t="s">
        <v>2</v>
      </c>
      <c r="G11" s="61" t="s">
        <v>2</v>
      </c>
      <c r="H11" s="84" t="str">
        <f t="shared" si="2"/>
        <v>auto</v>
      </c>
      <c r="I11" s="62" t="s">
        <v>2</v>
      </c>
      <c r="J11" s="62" t="s">
        <v>2</v>
      </c>
      <c r="K11" s="73"/>
      <c r="L11" s="117"/>
      <c r="M11" s="117"/>
      <c r="N11" s="117"/>
      <c r="O11" s="117"/>
      <c r="P11" s="117"/>
      <c r="Q11" s="117"/>
      <c r="R11" s="68"/>
      <c r="S11" s="68"/>
      <c r="AL11" s="78">
        <f t="shared" si="1"/>
        <v>4339</v>
      </c>
    </row>
    <row r="12" spans="1:38" ht="15.75" thickBot="1" x14ac:dyDescent="0.3">
      <c r="A12" s="83" t="str">
        <f t="shared" si="0"/>
        <v>Data</v>
      </c>
      <c r="C12" s="74" t="s">
        <v>62</v>
      </c>
      <c r="D12" s="46" t="s">
        <v>3</v>
      </c>
      <c r="F12" s="59" t="s">
        <v>2</v>
      </c>
      <c r="G12" s="61" t="s">
        <v>2</v>
      </c>
      <c r="H12" s="84" t="str">
        <f t="shared" si="2"/>
        <v>auto</v>
      </c>
      <c r="I12" s="62" t="s">
        <v>2</v>
      </c>
      <c r="J12" s="62" t="s">
        <v>2</v>
      </c>
      <c r="K12" s="73"/>
      <c r="L12" s="117"/>
      <c r="M12" s="117"/>
      <c r="N12" s="117"/>
      <c r="O12" s="117"/>
      <c r="P12" s="117"/>
      <c r="Q12" s="117"/>
      <c r="R12" s="68"/>
      <c r="S12" s="68"/>
      <c r="AL12" s="78">
        <f t="shared" si="1"/>
        <v>5441</v>
      </c>
    </row>
    <row r="13" spans="1:38" ht="15.75" thickBot="1" x14ac:dyDescent="0.3">
      <c r="A13" s="83" t="str">
        <f t="shared" si="0"/>
        <v>Data</v>
      </c>
      <c r="C13" s="75" t="s">
        <v>11</v>
      </c>
      <c r="D13" s="47" t="s">
        <v>2</v>
      </c>
      <c r="F13" s="59" t="s">
        <v>2</v>
      </c>
      <c r="G13" s="61" t="s">
        <v>2</v>
      </c>
      <c r="H13" s="84" t="str">
        <f t="shared" si="2"/>
        <v>auto</v>
      </c>
      <c r="I13" s="62" t="s">
        <v>2</v>
      </c>
      <c r="J13" s="62" t="s">
        <v>2</v>
      </c>
      <c r="K13" s="73"/>
      <c r="L13" s="117"/>
      <c r="M13" s="117"/>
      <c r="N13" s="117"/>
      <c r="O13" s="117"/>
      <c r="P13" s="117"/>
      <c r="Q13" s="117"/>
      <c r="R13" s="68"/>
      <c r="S13" s="68"/>
      <c r="AL13" s="78">
        <f t="shared" si="1"/>
        <v>4085</v>
      </c>
    </row>
    <row r="14" spans="1:38" ht="15.75" thickBot="1" x14ac:dyDescent="0.3">
      <c r="A14" s="83" t="str">
        <f t="shared" si="0"/>
        <v>Data</v>
      </c>
      <c r="F14" s="59" t="s">
        <v>2</v>
      </c>
      <c r="G14" s="61" t="s">
        <v>2</v>
      </c>
      <c r="H14" s="84" t="str">
        <f t="shared" si="2"/>
        <v>auto</v>
      </c>
      <c r="I14" s="62" t="s">
        <v>2</v>
      </c>
      <c r="J14" s="62" t="s">
        <v>2</v>
      </c>
      <c r="K14" s="73"/>
      <c r="L14" s="117"/>
      <c r="M14" s="117"/>
      <c r="N14" s="117"/>
      <c r="O14" s="117"/>
      <c r="P14" s="117"/>
      <c r="Q14" s="117"/>
      <c r="R14" s="68"/>
      <c r="S14" s="68"/>
      <c r="AL14" s="78">
        <f t="shared" si="1"/>
        <v>8900</v>
      </c>
    </row>
    <row r="15" spans="1:38" ht="15.75" thickBot="1" x14ac:dyDescent="0.3">
      <c r="A15" s="83" t="str">
        <f t="shared" si="0"/>
        <v>Data</v>
      </c>
      <c r="C15" s="118" t="s">
        <v>89</v>
      </c>
      <c r="D15" s="119"/>
      <c r="F15" s="59" t="s">
        <v>2</v>
      </c>
      <c r="G15" s="61" t="s">
        <v>2</v>
      </c>
      <c r="H15" s="84" t="str">
        <f t="shared" si="2"/>
        <v>auto</v>
      </c>
      <c r="I15" s="62" t="s">
        <v>2</v>
      </c>
      <c r="J15" s="62" t="s">
        <v>2</v>
      </c>
      <c r="K15" s="73"/>
      <c r="L15" s="117"/>
      <c r="M15" s="117"/>
      <c r="N15" s="117"/>
      <c r="O15" s="117"/>
      <c r="P15" s="117"/>
      <c r="Q15" s="117"/>
      <c r="R15" s="68"/>
      <c r="S15" s="68"/>
      <c r="AL15" s="78">
        <f t="shared" si="1"/>
        <v>7287</v>
      </c>
    </row>
    <row r="16" spans="1:38" ht="15.75" customHeight="1" thickBot="1" x14ac:dyDescent="0.3">
      <c r="A16" s="83" t="str">
        <f t="shared" si="0"/>
        <v>Data</v>
      </c>
      <c r="C16" s="75" t="s">
        <v>86</v>
      </c>
      <c r="D16" s="48" t="s">
        <v>2</v>
      </c>
      <c r="F16" s="59" t="s">
        <v>2</v>
      </c>
      <c r="G16" s="61" t="s">
        <v>2</v>
      </c>
      <c r="H16" s="84" t="str">
        <f t="shared" si="2"/>
        <v>auto</v>
      </c>
      <c r="I16" s="62" t="s">
        <v>2</v>
      </c>
      <c r="J16" s="62" t="s">
        <v>2</v>
      </c>
      <c r="K16" s="73"/>
      <c r="L16" s="117"/>
      <c r="M16" s="117"/>
      <c r="N16" s="117"/>
      <c r="O16" s="117"/>
      <c r="P16" s="117"/>
      <c r="Q16" s="117"/>
      <c r="R16" s="68"/>
      <c r="S16" s="68"/>
      <c r="AL16" s="78">
        <f t="shared" si="1"/>
        <v>5526</v>
      </c>
    </row>
    <row r="17" spans="1:38" ht="15.75" thickBot="1" x14ac:dyDescent="0.3">
      <c r="A17" s="83" t="str">
        <f t="shared" si="0"/>
        <v>Data</v>
      </c>
      <c r="F17" s="122" t="s">
        <v>40</v>
      </c>
      <c r="G17" s="123"/>
      <c r="H17" s="124"/>
      <c r="I17" s="124"/>
      <c r="J17" s="123"/>
      <c r="K17" s="73"/>
      <c r="L17" s="117"/>
      <c r="M17" s="117"/>
      <c r="N17" s="117"/>
      <c r="O17" s="117"/>
      <c r="P17" s="117"/>
      <c r="Q17" s="117"/>
      <c r="R17" s="68"/>
      <c r="S17" s="68"/>
      <c r="AL17" s="78">
        <f t="shared" si="1"/>
        <v>4047</v>
      </c>
    </row>
    <row r="18" spans="1:38" x14ac:dyDescent="0.25">
      <c r="A18" s="83" t="str">
        <f t="shared" si="0"/>
        <v>Data</v>
      </c>
      <c r="R18" s="68"/>
      <c r="S18" s="68"/>
      <c r="AL18" s="78">
        <f t="shared" si="1"/>
        <v>1039</v>
      </c>
    </row>
    <row r="19" spans="1:38" x14ac:dyDescent="0.25">
      <c r="A19" s="83" t="str">
        <f t="shared" si="0"/>
        <v>Data</v>
      </c>
      <c r="R19" s="76"/>
      <c r="S19" s="68"/>
      <c r="AL19" s="78">
        <f t="shared" si="1"/>
        <v>2060</v>
      </c>
    </row>
    <row r="20" spans="1:38" x14ac:dyDescent="0.25">
      <c r="A20" s="83" t="str">
        <f t="shared" si="0"/>
        <v>Data</v>
      </c>
      <c r="R20" s="76"/>
      <c r="S20" s="68"/>
      <c r="AL20" s="78">
        <f t="shared" si="1"/>
        <v>4949</v>
      </c>
    </row>
    <row r="21" spans="1:38" x14ac:dyDescent="0.25">
      <c r="A21" s="83" t="str">
        <f t="shared" si="0"/>
        <v>Data</v>
      </c>
      <c r="L21" s="68"/>
      <c r="M21" s="68"/>
      <c r="N21" s="68"/>
      <c r="O21" s="68"/>
      <c r="P21" s="68"/>
      <c r="Q21" s="68"/>
      <c r="R21" s="68"/>
      <c r="S21" s="68"/>
      <c r="AL21" s="78">
        <f t="shared" si="1"/>
        <v>312</v>
      </c>
    </row>
    <row r="22" spans="1:38" x14ac:dyDescent="0.25">
      <c r="A22" s="83" t="str">
        <f t="shared" si="0"/>
        <v>Data</v>
      </c>
      <c r="L22" s="68"/>
      <c r="M22" s="68"/>
      <c r="N22" s="68"/>
      <c r="O22" s="68"/>
      <c r="P22" s="68"/>
      <c r="Q22" s="68"/>
      <c r="R22" s="68"/>
      <c r="S22" s="68"/>
      <c r="T22" s="68"/>
      <c r="AL22" s="78">
        <f t="shared" si="1"/>
        <v>1090</v>
      </c>
    </row>
    <row r="23" spans="1:38" x14ac:dyDescent="0.25">
      <c r="A23" s="83" t="str">
        <f t="shared" si="0"/>
        <v>Data</v>
      </c>
      <c r="L23" s="68"/>
      <c r="M23" s="68"/>
      <c r="N23" s="68"/>
      <c r="O23" s="68"/>
      <c r="P23" s="68"/>
      <c r="Q23" s="68"/>
      <c r="R23" s="68"/>
      <c r="S23" s="68"/>
      <c r="T23" s="68"/>
      <c r="AL23" s="78">
        <f t="shared" si="1"/>
        <v>7541</v>
      </c>
    </row>
    <row r="24" spans="1:38" x14ac:dyDescent="0.25">
      <c r="A24" s="83" t="str">
        <f t="shared" si="0"/>
        <v>Data</v>
      </c>
      <c r="L24" s="68"/>
      <c r="M24" s="68"/>
      <c r="N24" s="68"/>
      <c r="O24" s="68"/>
      <c r="P24" s="68"/>
      <c r="Q24" s="68"/>
      <c r="R24" s="68"/>
      <c r="S24" s="68"/>
      <c r="T24" s="68"/>
      <c r="AL24" s="78">
        <f t="shared" si="1"/>
        <v>2067</v>
      </c>
    </row>
    <row r="25" spans="1:38" x14ac:dyDescent="0.25">
      <c r="A25" s="83" t="str">
        <f t="shared" si="0"/>
        <v>Data</v>
      </c>
      <c r="AL25" s="78">
        <f t="shared" si="1"/>
        <v>845</v>
      </c>
    </row>
    <row r="26" spans="1:38" x14ac:dyDescent="0.25">
      <c r="A26" s="83" t="str">
        <f t="shared" si="0"/>
        <v>Data</v>
      </c>
      <c r="AL26" s="78">
        <f t="shared" si="1"/>
        <v>4413</v>
      </c>
    </row>
    <row r="27" spans="1:38" x14ac:dyDescent="0.25">
      <c r="A27" s="83" t="str">
        <f t="shared" si="0"/>
        <v>Data</v>
      </c>
      <c r="AL27" s="78">
        <f t="shared" si="1"/>
        <v>5300</v>
      </c>
    </row>
    <row r="28" spans="1:38" x14ac:dyDescent="0.25">
      <c r="A28" s="83" t="str">
        <f t="shared" si="0"/>
        <v>Data</v>
      </c>
      <c r="AL28" s="78">
        <f t="shared" si="1"/>
        <v>263</v>
      </c>
    </row>
    <row r="29" spans="1:38" x14ac:dyDescent="0.25">
      <c r="A29" s="83" t="str">
        <f t="shared" si="0"/>
        <v>Data</v>
      </c>
      <c r="AL29" s="78">
        <f t="shared" si="1"/>
        <v>2299</v>
      </c>
    </row>
    <row r="30" spans="1:38" x14ac:dyDescent="0.25">
      <c r="A30" s="83" t="str">
        <f t="shared" si="0"/>
        <v>Data</v>
      </c>
      <c r="AL30" s="78">
        <f t="shared" si="1"/>
        <v>6353</v>
      </c>
    </row>
    <row r="31" spans="1:38" x14ac:dyDescent="0.25">
      <c r="A31" s="83" t="str">
        <f t="shared" si="0"/>
        <v>Data</v>
      </c>
      <c r="AL31" s="78">
        <f t="shared" si="1"/>
        <v>116</v>
      </c>
    </row>
    <row r="32" spans="1:38" x14ac:dyDescent="0.25">
      <c r="A32" s="83" t="str">
        <f t="shared" si="0"/>
        <v>Data</v>
      </c>
      <c r="AL32" s="78">
        <f t="shared" si="1"/>
        <v>5926</v>
      </c>
    </row>
    <row r="33" spans="1:38" x14ac:dyDescent="0.25">
      <c r="A33" s="83" t="str">
        <f t="shared" si="0"/>
        <v>Data</v>
      </c>
      <c r="AL33" s="78">
        <f t="shared" si="1"/>
        <v>2789</v>
      </c>
    </row>
    <row r="34" spans="1:38" x14ac:dyDescent="0.25">
      <c r="A34" s="83" t="str">
        <f t="shared" ref="A34:A65" si="3">IF(C$2="Full Name","Data",ROUND(_xlfn.NORM.INV((AL34+1)/9173,68,3.5),1))</f>
        <v>Data</v>
      </c>
      <c r="AL34" s="78">
        <f t="shared" si="1"/>
        <v>3436</v>
      </c>
    </row>
    <row r="35" spans="1:38" x14ac:dyDescent="0.25">
      <c r="A35" s="83" t="str">
        <f t="shared" si="3"/>
        <v>Data</v>
      </c>
      <c r="AL35" s="78">
        <f t="shared" si="1"/>
        <v>2823</v>
      </c>
    </row>
    <row r="36" spans="1:38" x14ac:dyDescent="0.25">
      <c r="A36" s="83" t="str">
        <f t="shared" si="3"/>
        <v>Data</v>
      </c>
      <c r="AL36" s="78">
        <f t="shared" si="1"/>
        <v>7090</v>
      </c>
    </row>
    <row r="37" spans="1:38" x14ac:dyDescent="0.25">
      <c r="A37" s="83" t="str">
        <f t="shared" si="3"/>
        <v>Data</v>
      </c>
      <c r="AL37" s="78">
        <f t="shared" si="1"/>
        <v>7017</v>
      </c>
    </row>
    <row r="38" spans="1:38" x14ac:dyDescent="0.25">
      <c r="A38" s="83" t="str">
        <f t="shared" si="3"/>
        <v>Data</v>
      </c>
      <c r="AL38" s="78">
        <f t="shared" si="1"/>
        <v>1330</v>
      </c>
    </row>
    <row r="39" spans="1:38" x14ac:dyDescent="0.25">
      <c r="A39" s="83" t="str">
        <f t="shared" si="3"/>
        <v>Data</v>
      </c>
      <c r="AL39" s="78">
        <f t="shared" si="1"/>
        <v>3117</v>
      </c>
    </row>
    <row r="40" spans="1:38" x14ac:dyDescent="0.25">
      <c r="A40" s="83" t="str">
        <f t="shared" si="3"/>
        <v>Data</v>
      </c>
      <c r="AL40" s="78">
        <f t="shared" si="1"/>
        <v>9009</v>
      </c>
    </row>
    <row r="41" spans="1:38" x14ac:dyDescent="0.25">
      <c r="A41" s="83" t="str">
        <f t="shared" si="3"/>
        <v>Data</v>
      </c>
      <c r="AL41" s="78">
        <f t="shared" si="1"/>
        <v>4972</v>
      </c>
    </row>
    <row r="42" spans="1:38" x14ac:dyDescent="0.25">
      <c r="A42" s="83" t="str">
        <f t="shared" si="3"/>
        <v>Data</v>
      </c>
      <c r="AL42" s="78">
        <f t="shared" si="1"/>
        <v>3863</v>
      </c>
    </row>
    <row r="43" spans="1:38" x14ac:dyDescent="0.25">
      <c r="A43" s="83" t="str">
        <f t="shared" si="3"/>
        <v>Data</v>
      </c>
      <c r="AL43" s="78">
        <f t="shared" si="1"/>
        <v>150</v>
      </c>
    </row>
    <row r="44" spans="1:38" x14ac:dyDescent="0.25">
      <c r="A44" s="83" t="str">
        <f t="shared" si="3"/>
        <v>Data</v>
      </c>
      <c r="AL44" s="78">
        <f t="shared" si="1"/>
        <v>407</v>
      </c>
    </row>
    <row r="45" spans="1:38" x14ac:dyDescent="0.25">
      <c r="A45" s="83" t="str">
        <f t="shared" si="3"/>
        <v>Data</v>
      </c>
      <c r="AL45" s="78">
        <f t="shared" si="1"/>
        <v>6983</v>
      </c>
    </row>
    <row r="46" spans="1:38" x14ac:dyDescent="0.25">
      <c r="A46" s="83" t="str">
        <f t="shared" si="3"/>
        <v>Data</v>
      </c>
      <c r="AL46" s="78">
        <f t="shared" si="1"/>
        <v>6849</v>
      </c>
    </row>
    <row r="47" spans="1:38" x14ac:dyDescent="0.25">
      <c r="A47" s="83" t="str">
        <f t="shared" si="3"/>
        <v>Data</v>
      </c>
      <c r="AL47" s="78">
        <f t="shared" si="1"/>
        <v>8096</v>
      </c>
    </row>
    <row r="48" spans="1:38" x14ac:dyDescent="0.25">
      <c r="A48" s="83" t="str">
        <f t="shared" si="3"/>
        <v>Data</v>
      </c>
      <c r="AL48" s="78">
        <f t="shared" si="1"/>
        <v>5596</v>
      </c>
    </row>
    <row r="49" spans="1:38" x14ac:dyDescent="0.25">
      <c r="A49" s="83" t="str">
        <f t="shared" si="3"/>
        <v>Data</v>
      </c>
      <c r="AL49" s="78">
        <f t="shared" si="1"/>
        <v>8872</v>
      </c>
    </row>
    <row r="50" spans="1:38" x14ac:dyDescent="0.25">
      <c r="A50" s="83" t="str">
        <f t="shared" si="3"/>
        <v>Data</v>
      </c>
      <c r="AL50" s="78">
        <f t="shared" si="1"/>
        <v>5357</v>
      </c>
    </row>
    <row r="51" spans="1:38" x14ac:dyDescent="0.25">
      <c r="A51" s="83" t="str">
        <f t="shared" si="3"/>
        <v>Data</v>
      </c>
      <c r="AL51" s="78">
        <f t="shared" si="1"/>
        <v>7468</v>
      </c>
    </row>
    <row r="52" spans="1:38" x14ac:dyDescent="0.25">
      <c r="A52" s="83" t="str">
        <f t="shared" si="3"/>
        <v>Data</v>
      </c>
      <c r="AL52" s="78">
        <f t="shared" si="1"/>
        <v>5553</v>
      </c>
    </row>
    <row r="53" spans="1:38" x14ac:dyDescent="0.25">
      <c r="A53" s="83" t="str">
        <f t="shared" si="3"/>
        <v>Data</v>
      </c>
      <c r="AL53" s="78">
        <f t="shared" si="1"/>
        <v>2632</v>
      </c>
    </row>
    <row r="54" spans="1:38" x14ac:dyDescent="0.25">
      <c r="A54" s="83" t="str">
        <f t="shared" si="3"/>
        <v>Data</v>
      </c>
      <c r="AL54" s="78">
        <f t="shared" si="1"/>
        <v>1132</v>
      </c>
    </row>
    <row r="55" spans="1:38" x14ac:dyDescent="0.25">
      <c r="A55" s="83" t="str">
        <f t="shared" si="3"/>
        <v>Data</v>
      </c>
      <c r="AL55" s="78">
        <f t="shared" si="1"/>
        <v>1263</v>
      </c>
    </row>
    <row r="56" spans="1:38" x14ac:dyDescent="0.25">
      <c r="A56" s="83" t="str">
        <f t="shared" si="3"/>
        <v>Data</v>
      </c>
      <c r="AL56" s="78">
        <f t="shared" si="1"/>
        <v>8327</v>
      </c>
    </row>
    <row r="57" spans="1:38" x14ac:dyDescent="0.25">
      <c r="A57" s="83" t="str">
        <f t="shared" si="3"/>
        <v>Data</v>
      </c>
      <c r="AL57" s="78">
        <f t="shared" si="1"/>
        <v>7759</v>
      </c>
    </row>
    <row r="58" spans="1:38" x14ac:dyDescent="0.25">
      <c r="A58" s="83" t="str">
        <f t="shared" si="3"/>
        <v>Data</v>
      </c>
      <c r="AL58" s="78">
        <f t="shared" si="1"/>
        <v>6610</v>
      </c>
    </row>
    <row r="59" spans="1:38" x14ac:dyDescent="0.25">
      <c r="A59" s="83" t="str">
        <f t="shared" si="3"/>
        <v>Data</v>
      </c>
      <c r="AL59" s="78">
        <f t="shared" si="1"/>
        <v>6692</v>
      </c>
    </row>
    <row r="60" spans="1:38" x14ac:dyDescent="0.25">
      <c r="A60" s="83" t="str">
        <f t="shared" si="3"/>
        <v>Data</v>
      </c>
      <c r="AL60" s="78">
        <f t="shared" si="1"/>
        <v>5792</v>
      </c>
    </row>
    <row r="61" spans="1:38" x14ac:dyDescent="0.25">
      <c r="A61" s="83" t="str">
        <f t="shared" si="3"/>
        <v>Data</v>
      </c>
      <c r="AL61" s="78">
        <f t="shared" si="1"/>
        <v>4036</v>
      </c>
    </row>
    <row r="62" spans="1:38" x14ac:dyDescent="0.25">
      <c r="A62" s="83" t="str">
        <f t="shared" si="3"/>
        <v>Data</v>
      </c>
      <c r="AL62" s="78">
        <f t="shared" si="1"/>
        <v>936</v>
      </c>
    </row>
    <row r="63" spans="1:38" x14ac:dyDescent="0.25">
      <c r="A63" s="83" t="str">
        <f t="shared" si="3"/>
        <v>Data</v>
      </c>
      <c r="AL63" s="78">
        <f t="shared" si="1"/>
        <v>6099</v>
      </c>
    </row>
    <row r="64" spans="1:38" x14ac:dyDescent="0.25">
      <c r="A64" s="83" t="str">
        <f t="shared" si="3"/>
        <v>Data</v>
      </c>
      <c r="AL64" s="78">
        <f t="shared" si="1"/>
        <v>3575</v>
      </c>
    </row>
    <row r="65" spans="1:38" x14ac:dyDescent="0.25">
      <c r="A65" s="83" t="str">
        <f t="shared" si="3"/>
        <v>Data</v>
      </c>
      <c r="AL65" s="78">
        <f t="shared" si="1"/>
        <v>9128</v>
      </c>
    </row>
    <row r="66" spans="1:38" x14ac:dyDescent="0.25">
      <c r="A66" s="83" t="str">
        <f t="shared" ref="A66:A97" si="4">IF(C$2="Full Name","Data",ROUND(_xlfn.NORM.INV((AL66+1)/9173,68,3.5),1))</f>
        <v>Data</v>
      </c>
      <c r="AL66" s="78">
        <f t="shared" si="1"/>
        <v>8588</v>
      </c>
    </row>
    <row r="67" spans="1:38" x14ac:dyDescent="0.25">
      <c r="A67" s="83" t="str">
        <f t="shared" si="4"/>
        <v>Data</v>
      </c>
      <c r="AL67" s="78">
        <f t="shared" si="1"/>
        <v>196</v>
      </c>
    </row>
    <row r="68" spans="1:38" x14ac:dyDescent="0.25">
      <c r="A68" s="83" t="str">
        <f t="shared" si="4"/>
        <v>Data</v>
      </c>
      <c r="AL68" s="78">
        <f t="shared" ref="AL68:AL103" si="5">MOD(AL67*1103515245 + 12345,9173)</f>
        <v>7509</v>
      </c>
    </row>
    <row r="69" spans="1:38" x14ac:dyDescent="0.25">
      <c r="A69" s="83" t="str">
        <f t="shared" si="4"/>
        <v>Data</v>
      </c>
      <c r="AL69" s="78">
        <f t="shared" si="5"/>
        <v>5103</v>
      </c>
    </row>
    <row r="70" spans="1:38" x14ac:dyDescent="0.25">
      <c r="A70" s="83" t="str">
        <f t="shared" si="4"/>
        <v>Data</v>
      </c>
      <c r="AL70" s="78">
        <f t="shared" si="5"/>
        <v>1754</v>
      </c>
    </row>
    <row r="71" spans="1:38" x14ac:dyDescent="0.25">
      <c r="A71" s="83" t="str">
        <f t="shared" si="4"/>
        <v>Data</v>
      </c>
      <c r="AL71" s="78">
        <f t="shared" si="5"/>
        <v>8755</v>
      </c>
    </row>
    <row r="72" spans="1:38" x14ac:dyDescent="0.25">
      <c r="A72" s="83" t="str">
        <f t="shared" si="4"/>
        <v>Data</v>
      </c>
      <c r="AL72" s="78">
        <f t="shared" si="5"/>
        <v>8431</v>
      </c>
    </row>
    <row r="73" spans="1:38" x14ac:dyDescent="0.25">
      <c r="A73" s="83" t="str">
        <f t="shared" si="4"/>
        <v>Data</v>
      </c>
      <c r="AL73" s="78">
        <f t="shared" si="5"/>
        <v>7065</v>
      </c>
    </row>
    <row r="74" spans="1:38" x14ac:dyDescent="0.25">
      <c r="A74" s="83" t="str">
        <f t="shared" si="4"/>
        <v>Data</v>
      </c>
      <c r="AL74" s="78">
        <f t="shared" si="5"/>
        <v>5949</v>
      </c>
    </row>
    <row r="75" spans="1:38" x14ac:dyDescent="0.25">
      <c r="A75" s="83" t="str">
        <f t="shared" si="4"/>
        <v>Data</v>
      </c>
      <c r="AL75" s="78">
        <f t="shared" si="5"/>
        <v>6340</v>
      </c>
    </row>
    <row r="76" spans="1:38" x14ac:dyDescent="0.25">
      <c r="A76" s="83" t="str">
        <f t="shared" si="4"/>
        <v>Data</v>
      </c>
      <c r="AL76" s="78">
        <f t="shared" si="5"/>
        <v>2496</v>
      </c>
    </row>
    <row r="77" spans="1:38" x14ac:dyDescent="0.25">
      <c r="A77" s="83" t="str">
        <f t="shared" si="4"/>
        <v>Data</v>
      </c>
      <c r="AL77" s="78">
        <f t="shared" si="5"/>
        <v>4862</v>
      </c>
    </row>
    <row r="78" spans="1:38" x14ac:dyDescent="0.25">
      <c r="A78" s="83" t="str">
        <f t="shared" si="4"/>
        <v>Data</v>
      </c>
      <c r="AL78" s="78">
        <f t="shared" si="5"/>
        <v>2833</v>
      </c>
    </row>
    <row r="79" spans="1:38" x14ac:dyDescent="0.25">
      <c r="A79" s="83" t="str">
        <f t="shared" si="4"/>
        <v>Data</v>
      </c>
      <c r="AL79" s="78">
        <f t="shared" si="5"/>
        <v>3848</v>
      </c>
    </row>
    <row r="80" spans="1:38" x14ac:dyDescent="0.25">
      <c r="A80" s="83" t="str">
        <f t="shared" si="4"/>
        <v>Data</v>
      </c>
      <c r="AL80" s="78">
        <f t="shared" si="5"/>
        <v>5013</v>
      </c>
    </row>
    <row r="81" spans="1:38" x14ac:dyDescent="0.25">
      <c r="A81" s="83" t="str">
        <f t="shared" si="4"/>
        <v>Data</v>
      </c>
      <c r="AL81" s="78">
        <f t="shared" si="5"/>
        <v>3413</v>
      </c>
    </row>
    <row r="82" spans="1:38" x14ac:dyDescent="0.25">
      <c r="A82" s="83" t="str">
        <f t="shared" si="4"/>
        <v>Data</v>
      </c>
      <c r="AL82" s="78">
        <f t="shared" si="5"/>
        <v>8445</v>
      </c>
    </row>
    <row r="83" spans="1:38" x14ac:dyDescent="0.25">
      <c r="A83" s="83" t="str">
        <f t="shared" si="4"/>
        <v>Data</v>
      </c>
      <c r="AL83" s="78">
        <f t="shared" si="5"/>
        <v>8030</v>
      </c>
    </row>
    <row r="84" spans="1:38" x14ac:dyDescent="0.25">
      <c r="A84" s="83" t="str">
        <f t="shared" si="4"/>
        <v>Data</v>
      </c>
      <c r="AL84" s="78">
        <f t="shared" si="5"/>
        <v>4978</v>
      </c>
    </row>
    <row r="85" spans="1:38" x14ac:dyDescent="0.25">
      <c r="A85" s="83" t="str">
        <f t="shared" si="4"/>
        <v>Data</v>
      </c>
      <c r="AL85" s="78">
        <f t="shared" si="5"/>
        <v>5587</v>
      </c>
    </row>
    <row r="86" spans="1:38" x14ac:dyDescent="0.25">
      <c r="A86" s="83" t="str">
        <f t="shared" si="4"/>
        <v>Data</v>
      </c>
      <c r="AL86" s="78">
        <f t="shared" si="5"/>
        <v>6286</v>
      </c>
    </row>
    <row r="87" spans="1:38" x14ac:dyDescent="0.25">
      <c r="A87" s="83" t="str">
        <f t="shared" si="4"/>
        <v>Data</v>
      </c>
      <c r="AL87" s="78">
        <f t="shared" si="5"/>
        <v>5326</v>
      </c>
    </row>
    <row r="88" spans="1:38" x14ac:dyDescent="0.25">
      <c r="A88" s="83" t="str">
        <f t="shared" si="4"/>
        <v>Data</v>
      </c>
      <c r="AL88" s="78">
        <f t="shared" si="5"/>
        <v>4676</v>
      </c>
    </row>
    <row r="89" spans="1:38" x14ac:dyDescent="0.25">
      <c r="A89" s="83" t="str">
        <f t="shared" si="4"/>
        <v>Data</v>
      </c>
      <c r="AL89" s="78">
        <f t="shared" si="5"/>
        <v>4427</v>
      </c>
    </row>
    <row r="90" spans="1:38" x14ac:dyDescent="0.25">
      <c r="A90" s="83" t="str">
        <f t="shared" si="4"/>
        <v>Data</v>
      </c>
      <c r="AL90" s="78">
        <f t="shared" si="5"/>
        <v>6265</v>
      </c>
    </row>
    <row r="91" spans="1:38" x14ac:dyDescent="0.25">
      <c r="A91" s="83" t="str">
        <f t="shared" si="4"/>
        <v>Data</v>
      </c>
      <c r="AL91" s="78">
        <f t="shared" si="5"/>
        <v>8465</v>
      </c>
    </row>
    <row r="92" spans="1:38" x14ac:dyDescent="0.25">
      <c r="A92" s="83" t="str">
        <f t="shared" si="4"/>
        <v>Data</v>
      </c>
      <c r="AL92" s="78">
        <f t="shared" si="5"/>
        <v>1546</v>
      </c>
    </row>
    <row r="93" spans="1:38" x14ac:dyDescent="0.25">
      <c r="A93" s="83" t="str">
        <f t="shared" si="4"/>
        <v>Data</v>
      </c>
      <c r="AL93" s="78">
        <f t="shared" si="5"/>
        <v>970</v>
      </c>
    </row>
    <row r="94" spans="1:38" x14ac:dyDescent="0.25">
      <c r="A94" s="83" t="str">
        <f t="shared" si="4"/>
        <v>Data</v>
      </c>
      <c r="AL94" s="78">
        <f t="shared" si="5"/>
        <v>580</v>
      </c>
    </row>
    <row r="95" spans="1:38" x14ac:dyDescent="0.25">
      <c r="A95" s="83" t="str">
        <f t="shared" si="4"/>
        <v>Data</v>
      </c>
      <c r="AL95" s="78">
        <f t="shared" si="5"/>
        <v>7769</v>
      </c>
    </row>
    <row r="96" spans="1:38" x14ac:dyDescent="0.25">
      <c r="A96" s="83" t="str">
        <f t="shared" si="4"/>
        <v>Data</v>
      </c>
      <c r="AL96" s="78">
        <f t="shared" si="5"/>
        <v>3368</v>
      </c>
    </row>
    <row r="97" spans="1:38" x14ac:dyDescent="0.25">
      <c r="A97" s="83" t="str">
        <f t="shared" si="4"/>
        <v>Data</v>
      </c>
      <c r="AL97" s="78">
        <f t="shared" si="5"/>
        <v>4688</v>
      </c>
    </row>
    <row r="98" spans="1:38" x14ac:dyDescent="0.25">
      <c r="A98" s="83" t="str">
        <f t="shared" ref="A98:A103" si="6">IF(C$2="Full Name","Data",ROUND(_xlfn.NORM.INV((AL98+1)/9173,68,3.5),1))</f>
        <v>Data</v>
      </c>
      <c r="AL98" s="78">
        <f t="shared" si="5"/>
        <v>7875</v>
      </c>
    </row>
    <row r="99" spans="1:38" x14ac:dyDescent="0.25">
      <c r="A99" s="83" t="str">
        <f t="shared" si="6"/>
        <v>Data</v>
      </c>
      <c r="AL99" s="78">
        <f t="shared" si="5"/>
        <v>191</v>
      </c>
    </row>
    <row r="100" spans="1:38" x14ac:dyDescent="0.25">
      <c r="A100" s="83" t="str">
        <f t="shared" si="6"/>
        <v>Data</v>
      </c>
      <c r="AL100" s="78">
        <f t="shared" si="5"/>
        <v>9130</v>
      </c>
    </row>
    <row r="101" spans="1:38" x14ac:dyDescent="0.25">
      <c r="A101" s="83" t="str">
        <f t="shared" si="6"/>
        <v>Data</v>
      </c>
      <c r="AL101" s="78">
        <f t="shared" si="5"/>
        <v>6105</v>
      </c>
    </row>
    <row r="102" spans="1:38" x14ac:dyDescent="0.25">
      <c r="A102" s="83" t="str">
        <f t="shared" si="6"/>
        <v>Data</v>
      </c>
      <c r="AL102" s="78">
        <f t="shared" si="5"/>
        <v>5299</v>
      </c>
    </row>
    <row r="103" spans="1:38" x14ac:dyDescent="0.25">
      <c r="A103" s="83" t="str">
        <f t="shared" si="6"/>
        <v>Data</v>
      </c>
      <c r="AL103" s="78">
        <f t="shared" si="5"/>
        <v>6091</v>
      </c>
    </row>
  </sheetData>
  <sheetProtection algorithmName="SHA-512" hashValue="QN1gAEMbROduzRf2o+HlF0YmP0uV51OYqYyc3/3PfQe8nJJihLJ+c+NyUc3gb4gzWgkJDtjcUEWeWHBH4+e/Mw==" saltValue="nz6Fo5jP1NW1pm5vEaSc2A==" spinCount="100000" sheet="1" scenarios="1" formatCells="0" formatColumns="0" insertColumns="0" insertHyperlinks="0"/>
  <dataConsolidate/>
  <customSheetViews>
    <customSheetView guid="{8A50E3A6-4261-4BD1-A94F-918D0E3EEAC3}" hiddenColumns="1">
      <selection activeCell="C2" sqref="C2"/>
      <pageMargins left="0.7" right="0.7" top="0.75" bottom="0.75" header="0.3" footer="0.3"/>
      <pageSetup orientation="portrait" r:id="rId1"/>
    </customSheetView>
  </customSheetViews>
  <mergeCells count="5">
    <mergeCell ref="L1:Q17"/>
    <mergeCell ref="C15:D15"/>
    <mergeCell ref="F4:J4"/>
    <mergeCell ref="F17:J17"/>
    <mergeCell ref="F1:H2"/>
  </mergeCells>
  <conditionalFormatting sqref="D5:D11 D13 F6:G16 J6:J16 D16">
    <cfRule type="expression" dxfId="3" priority="4">
      <formula>OR(D5="formula",ISBLANK(D5))</formula>
    </cfRule>
  </conditionalFormatting>
  <conditionalFormatting sqref="D12">
    <cfRule type="expression" dxfId="2" priority="3">
      <formula>D12="number"</formula>
    </cfRule>
  </conditionalFormatting>
  <conditionalFormatting sqref="C2">
    <cfRule type="expression" dxfId="1" priority="2">
      <formula>OR(ISBLANK(C2),C2="Name")</formula>
    </cfRule>
  </conditionalFormatting>
  <conditionalFormatting sqref="I6:I16">
    <cfRule type="expression" dxfId="0" priority="1">
      <formula>OR(I6="formula",ISBLANK(I6))</formula>
    </cfRule>
  </conditionalFormatting>
  <dataValidations count="1">
    <dataValidation type="custom" errorStyle="warning" allowBlank="1" showInputMessage="1" showErrorMessage="1" error="A formula should be entered." sqref="D5:D11 D13 F6:G16 I6:J16 D16" xr:uid="{00000000-0002-0000-0300-000000000000}">
      <formula1>_xlfn.ISFORMULA(D5)</formula1>
    </dataValidation>
  </dataValidations>
  <pageMargins left="0.7" right="0.7" top="0.75" bottom="0.75" header="0.3" footer="0.3"/>
  <pageSetup orientation="portrait"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A103"/>
  <sheetViews>
    <sheetView workbookViewId="0">
      <selection activeCell="A2" sqref="A2"/>
    </sheetView>
  </sheetViews>
  <sheetFormatPr defaultRowHeight="15" x14ac:dyDescent="0.25"/>
  <cols>
    <col min="1" max="1" width="14.5703125" style="32" customWidth="1"/>
  </cols>
  <sheetData>
    <row r="1" spans="1:1" x14ac:dyDescent="0.25">
      <c r="A1" s="31" t="s">
        <v>48</v>
      </c>
    </row>
    <row r="2" spans="1:1" x14ac:dyDescent="0.25">
      <c r="A2" s="33">
        <f ca="1">ROUND(NORMINV(RAND(),68,3.75),1)</f>
        <v>68.599999999999994</v>
      </c>
    </row>
    <row r="3" spans="1:1" x14ac:dyDescent="0.25">
      <c r="A3" s="33">
        <f t="shared" ref="A3:A66" ca="1" si="0">ROUND(NORMINV(RAND(),68,3.75),1)</f>
        <v>69.8</v>
      </c>
    </row>
    <row r="4" spans="1:1" x14ac:dyDescent="0.25">
      <c r="A4" s="33">
        <f t="shared" ca="1" si="0"/>
        <v>68</v>
      </c>
    </row>
    <row r="5" spans="1:1" x14ac:dyDescent="0.25">
      <c r="A5" s="33">
        <f t="shared" ca="1" si="0"/>
        <v>69.2</v>
      </c>
    </row>
    <row r="6" spans="1:1" x14ac:dyDescent="0.25">
      <c r="A6" s="33">
        <f t="shared" ca="1" si="0"/>
        <v>72.3</v>
      </c>
    </row>
    <row r="7" spans="1:1" x14ac:dyDescent="0.25">
      <c r="A7" s="33">
        <f t="shared" ca="1" si="0"/>
        <v>63.1</v>
      </c>
    </row>
    <row r="8" spans="1:1" x14ac:dyDescent="0.25">
      <c r="A8" s="33">
        <f t="shared" ca="1" si="0"/>
        <v>68</v>
      </c>
    </row>
    <row r="9" spans="1:1" x14ac:dyDescent="0.25">
      <c r="A9" s="33">
        <f t="shared" ca="1" si="0"/>
        <v>76.8</v>
      </c>
    </row>
    <row r="10" spans="1:1" x14ac:dyDescent="0.25">
      <c r="A10" s="33">
        <f t="shared" ca="1" si="0"/>
        <v>66.8</v>
      </c>
    </row>
    <row r="11" spans="1:1" x14ac:dyDescent="0.25">
      <c r="A11" s="33">
        <f t="shared" ca="1" si="0"/>
        <v>63.8</v>
      </c>
    </row>
    <row r="12" spans="1:1" x14ac:dyDescent="0.25">
      <c r="A12" s="33">
        <f t="shared" ca="1" si="0"/>
        <v>71.2</v>
      </c>
    </row>
    <row r="13" spans="1:1" x14ac:dyDescent="0.25">
      <c r="A13" s="33">
        <f t="shared" ca="1" si="0"/>
        <v>68</v>
      </c>
    </row>
    <row r="14" spans="1:1" x14ac:dyDescent="0.25">
      <c r="A14" s="33">
        <f t="shared" ca="1" si="0"/>
        <v>73.400000000000006</v>
      </c>
    </row>
    <row r="15" spans="1:1" x14ac:dyDescent="0.25">
      <c r="A15" s="33">
        <f t="shared" ca="1" si="0"/>
        <v>69.599999999999994</v>
      </c>
    </row>
    <row r="16" spans="1:1" x14ac:dyDescent="0.25">
      <c r="A16" s="33">
        <f t="shared" ca="1" si="0"/>
        <v>67.7</v>
      </c>
    </row>
    <row r="17" spans="1:1" x14ac:dyDescent="0.25">
      <c r="A17" s="33">
        <f t="shared" ca="1" si="0"/>
        <v>65</v>
      </c>
    </row>
    <row r="18" spans="1:1" x14ac:dyDescent="0.25">
      <c r="A18" s="33">
        <f t="shared" ca="1" si="0"/>
        <v>64.900000000000006</v>
      </c>
    </row>
    <row r="19" spans="1:1" x14ac:dyDescent="0.25">
      <c r="A19" s="33">
        <f t="shared" ca="1" si="0"/>
        <v>67.5</v>
      </c>
    </row>
    <row r="20" spans="1:1" x14ac:dyDescent="0.25">
      <c r="A20" s="33">
        <f t="shared" ca="1" si="0"/>
        <v>63.9</v>
      </c>
    </row>
    <row r="21" spans="1:1" x14ac:dyDescent="0.25">
      <c r="A21" s="33">
        <f t="shared" ca="1" si="0"/>
        <v>69.2</v>
      </c>
    </row>
    <row r="22" spans="1:1" x14ac:dyDescent="0.25">
      <c r="A22" s="33">
        <f t="shared" ca="1" si="0"/>
        <v>61.2</v>
      </c>
    </row>
    <row r="23" spans="1:1" x14ac:dyDescent="0.25">
      <c r="A23" s="33">
        <f t="shared" ca="1" si="0"/>
        <v>62</v>
      </c>
    </row>
    <row r="24" spans="1:1" x14ac:dyDescent="0.25">
      <c r="A24" s="33">
        <f t="shared" ca="1" si="0"/>
        <v>69.3</v>
      </c>
    </row>
    <row r="25" spans="1:1" x14ac:dyDescent="0.25">
      <c r="A25" s="33">
        <f t="shared" ca="1" si="0"/>
        <v>73.400000000000006</v>
      </c>
    </row>
    <row r="26" spans="1:1" x14ac:dyDescent="0.25">
      <c r="A26" s="33">
        <f t="shared" ca="1" si="0"/>
        <v>70.2</v>
      </c>
    </row>
    <row r="27" spans="1:1" x14ac:dyDescent="0.25">
      <c r="A27" s="33">
        <f t="shared" ca="1" si="0"/>
        <v>62.4</v>
      </c>
    </row>
    <row r="28" spans="1:1" x14ac:dyDescent="0.25">
      <c r="A28" s="33">
        <f t="shared" ca="1" si="0"/>
        <v>73.7</v>
      </c>
    </row>
    <row r="29" spans="1:1" x14ac:dyDescent="0.25">
      <c r="A29" s="33">
        <f t="shared" ca="1" si="0"/>
        <v>66.2</v>
      </c>
    </row>
    <row r="30" spans="1:1" x14ac:dyDescent="0.25">
      <c r="A30" s="33">
        <f t="shared" ca="1" si="0"/>
        <v>70.3</v>
      </c>
    </row>
    <row r="31" spans="1:1" x14ac:dyDescent="0.25">
      <c r="A31" s="33">
        <f t="shared" ca="1" si="0"/>
        <v>67.400000000000006</v>
      </c>
    </row>
    <row r="32" spans="1:1" x14ac:dyDescent="0.25">
      <c r="A32" s="33">
        <f t="shared" ca="1" si="0"/>
        <v>66.8</v>
      </c>
    </row>
    <row r="33" spans="1:1" x14ac:dyDescent="0.25">
      <c r="A33" s="33">
        <f t="shared" ca="1" si="0"/>
        <v>64.3</v>
      </c>
    </row>
    <row r="34" spans="1:1" x14ac:dyDescent="0.25">
      <c r="A34" s="33">
        <f t="shared" ca="1" si="0"/>
        <v>70.900000000000006</v>
      </c>
    </row>
    <row r="35" spans="1:1" x14ac:dyDescent="0.25">
      <c r="A35" s="33">
        <f t="shared" ca="1" si="0"/>
        <v>70.900000000000006</v>
      </c>
    </row>
    <row r="36" spans="1:1" x14ac:dyDescent="0.25">
      <c r="A36" s="33">
        <f t="shared" ca="1" si="0"/>
        <v>63.3</v>
      </c>
    </row>
    <row r="37" spans="1:1" x14ac:dyDescent="0.25">
      <c r="A37" s="33">
        <f t="shared" ca="1" si="0"/>
        <v>64.3</v>
      </c>
    </row>
    <row r="38" spans="1:1" x14ac:dyDescent="0.25">
      <c r="A38" s="33">
        <f t="shared" ca="1" si="0"/>
        <v>60.2</v>
      </c>
    </row>
    <row r="39" spans="1:1" x14ac:dyDescent="0.25">
      <c r="A39" s="33">
        <f t="shared" ca="1" si="0"/>
        <v>67.099999999999994</v>
      </c>
    </row>
    <row r="40" spans="1:1" x14ac:dyDescent="0.25">
      <c r="A40" s="33">
        <f t="shared" ca="1" si="0"/>
        <v>67.099999999999994</v>
      </c>
    </row>
    <row r="41" spans="1:1" x14ac:dyDescent="0.25">
      <c r="A41" s="33">
        <f t="shared" ca="1" si="0"/>
        <v>70.5</v>
      </c>
    </row>
    <row r="42" spans="1:1" x14ac:dyDescent="0.25">
      <c r="A42" s="33">
        <f t="shared" ca="1" si="0"/>
        <v>66.8</v>
      </c>
    </row>
    <row r="43" spans="1:1" x14ac:dyDescent="0.25">
      <c r="A43" s="33">
        <f t="shared" ca="1" si="0"/>
        <v>71.8</v>
      </c>
    </row>
    <row r="44" spans="1:1" x14ac:dyDescent="0.25">
      <c r="A44" s="33">
        <f t="shared" ca="1" si="0"/>
        <v>64.099999999999994</v>
      </c>
    </row>
    <row r="45" spans="1:1" x14ac:dyDescent="0.25">
      <c r="A45" s="33">
        <f t="shared" ca="1" si="0"/>
        <v>69.7</v>
      </c>
    </row>
    <row r="46" spans="1:1" x14ac:dyDescent="0.25">
      <c r="A46" s="33">
        <f t="shared" ca="1" si="0"/>
        <v>68.2</v>
      </c>
    </row>
    <row r="47" spans="1:1" x14ac:dyDescent="0.25">
      <c r="A47" s="33">
        <f t="shared" ca="1" si="0"/>
        <v>64.3</v>
      </c>
    </row>
    <row r="48" spans="1:1" x14ac:dyDescent="0.25">
      <c r="A48" s="33">
        <f t="shared" ca="1" si="0"/>
        <v>69.5</v>
      </c>
    </row>
    <row r="49" spans="1:1" x14ac:dyDescent="0.25">
      <c r="A49" s="33">
        <f t="shared" ca="1" si="0"/>
        <v>63.1</v>
      </c>
    </row>
    <row r="50" spans="1:1" x14ac:dyDescent="0.25">
      <c r="A50" s="33">
        <f t="shared" ca="1" si="0"/>
        <v>64.099999999999994</v>
      </c>
    </row>
    <row r="51" spans="1:1" x14ac:dyDescent="0.25">
      <c r="A51" s="33">
        <f t="shared" ca="1" si="0"/>
        <v>66.599999999999994</v>
      </c>
    </row>
    <row r="52" spans="1:1" x14ac:dyDescent="0.25">
      <c r="A52" s="33">
        <f t="shared" ca="1" si="0"/>
        <v>64.599999999999994</v>
      </c>
    </row>
    <row r="53" spans="1:1" x14ac:dyDescent="0.25">
      <c r="A53" s="33">
        <f t="shared" ca="1" si="0"/>
        <v>61.7</v>
      </c>
    </row>
    <row r="54" spans="1:1" x14ac:dyDescent="0.25">
      <c r="A54" s="33">
        <f t="shared" ca="1" si="0"/>
        <v>69.7</v>
      </c>
    </row>
    <row r="55" spans="1:1" x14ac:dyDescent="0.25">
      <c r="A55" s="33">
        <f t="shared" ca="1" si="0"/>
        <v>62.7</v>
      </c>
    </row>
    <row r="56" spans="1:1" x14ac:dyDescent="0.25">
      <c r="A56" s="33">
        <f t="shared" ca="1" si="0"/>
        <v>63.9</v>
      </c>
    </row>
    <row r="57" spans="1:1" x14ac:dyDescent="0.25">
      <c r="A57" s="33">
        <f t="shared" ca="1" si="0"/>
        <v>71</v>
      </c>
    </row>
    <row r="58" spans="1:1" x14ac:dyDescent="0.25">
      <c r="A58" s="33">
        <f t="shared" ca="1" si="0"/>
        <v>70</v>
      </c>
    </row>
    <row r="59" spans="1:1" x14ac:dyDescent="0.25">
      <c r="A59" s="33">
        <f t="shared" ca="1" si="0"/>
        <v>65.2</v>
      </c>
    </row>
    <row r="60" spans="1:1" x14ac:dyDescent="0.25">
      <c r="A60" s="33">
        <f t="shared" ca="1" si="0"/>
        <v>69.099999999999994</v>
      </c>
    </row>
    <row r="61" spans="1:1" x14ac:dyDescent="0.25">
      <c r="A61" s="33">
        <f t="shared" ca="1" si="0"/>
        <v>65.7</v>
      </c>
    </row>
    <row r="62" spans="1:1" x14ac:dyDescent="0.25">
      <c r="A62" s="33">
        <f t="shared" ca="1" si="0"/>
        <v>73.599999999999994</v>
      </c>
    </row>
    <row r="63" spans="1:1" x14ac:dyDescent="0.25">
      <c r="A63" s="33">
        <f t="shared" ca="1" si="0"/>
        <v>74.599999999999994</v>
      </c>
    </row>
    <row r="64" spans="1:1" x14ac:dyDescent="0.25">
      <c r="A64" s="33">
        <f t="shared" ca="1" si="0"/>
        <v>67.8</v>
      </c>
    </row>
    <row r="65" spans="1:1" x14ac:dyDescent="0.25">
      <c r="A65" s="33">
        <f t="shared" ca="1" si="0"/>
        <v>72.7</v>
      </c>
    </row>
    <row r="66" spans="1:1" x14ac:dyDescent="0.25">
      <c r="A66" s="33">
        <f t="shared" ca="1" si="0"/>
        <v>69.5</v>
      </c>
    </row>
    <row r="67" spans="1:1" x14ac:dyDescent="0.25">
      <c r="A67" s="33">
        <f t="shared" ref="A67:A103" ca="1" si="1">ROUND(NORMINV(RAND(),68,3.75),1)</f>
        <v>70.2</v>
      </c>
    </row>
    <row r="68" spans="1:1" x14ac:dyDescent="0.25">
      <c r="A68" s="33">
        <f t="shared" ca="1" si="1"/>
        <v>65.8</v>
      </c>
    </row>
    <row r="69" spans="1:1" x14ac:dyDescent="0.25">
      <c r="A69" s="33">
        <f t="shared" ca="1" si="1"/>
        <v>64</v>
      </c>
    </row>
    <row r="70" spans="1:1" x14ac:dyDescent="0.25">
      <c r="A70" s="33">
        <f t="shared" ca="1" si="1"/>
        <v>65.099999999999994</v>
      </c>
    </row>
    <row r="71" spans="1:1" x14ac:dyDescent="0.25">
      <c r="A71" s="33">
        <f t="shared" ca="1" si="1"/>
        <v>67.099999999999994</v>
      </c>
    </row>
    <row r="72" spans="1:1" x14ac:dyDescent="0.25">
      <c r="A72" s="33">
        <f t="shared" ca="1" si="1"/>
        <v>63.7</v>
      </c>
    </row>
    <row r="73" spans="1:1" x14ac:dyDescent="0.25">
      <c r="A73" s="33">
        <f t="shared" ca="1" si="1"/>
        <v>73.3</v>
      </c>
    </row>
    <row r="74" spans="1:1" x14ac:dyDescent="0.25">
      <c r="A74" s="33">
        <f t="shared" ca="1" si="1"/>
        <v>63.9</v>
      </c>
    </row>
    <row r="75" spans="1:1" x14ac:dyDescent="0.25">
      <c r="A75" s="33">
        <f t="shared" ca="1" si="1"/>
        <v>60.4</v>
      </c>
    </row>
    <row r="76" spans="1:1" x14ac:dyDescent="0.25">
      <c r="A76" s="33">
        <f t="shared" ca="1" si="1"/>
        <v>65.3</v>
      </c>
    </row>
    <row r="77" spans="1:1" x14ac:dyDescent="0.25">
      <c r="A77" s="33">
        <f t="shared" ca="1" si="1"/>
        <v>69.8</v>
      </c>
    </row>
    <row r="78" spans="1:1" x14ac:dyDescent="0.25">
      <c r="A78" s="33">
        <f t="shared" ca="1" si="1"/>
        <v>72.599999999999994</v>
      </c>
    </row>
    <row r="79" spans="1:1" x14ac:dyDescent="0.25">
      <c r="A79" s="33">
        <f t="shared" ca="1" si="1"/>
        <v>70.900000000000006</v>
      </c>
    </row>
    <row r="80" spans="1:1" x14ac:dyDescent="0.25">
      <c r="A80" s="33">
        <f t="shared" ca="1" si="1"/>
        <v>64.2</v>
      </c>
    </row>
    <row r="81" spans="1:1" x14ac:dyDescent="0.25">
      <c r="A81" s="33">
        <f t="shared" ca="1" si="1"/>
        <v>62.2</v>
      </c>
    </row>
    <row r="82" spans="1:1" x14ac:dyDescent="0.25">
      <c r="A82" s="33">
        <f t="shared" ca="1" si="1"/>
        <v>64.8</v>
      </c>
    </row>
    <row r="83" spans="1:1" x14ac:dyDescent="0.25">
      <c r="A83" s="33">
        <f t="shared" ca="1" si="1"/>
        <v>71.599999999999994</v>
      </c>
    </row>
    <row r="84" spans="1:1" x14ac:dyDescent="0.25">
      <c r="A84" s="33">
        <f t="shared" ca="1" si="1"/>
        <v>74.599999999999994</v>
      </c>
    </row>
    <row r="85" spans="1:1" x14ac:dyDescent="0.25">
      <c r="A85" s="33">
        <f t="shared" ca="1" si="1"/>
        <v>66.7</v>
      </c>
    </row>
    <row r="86" spans="1:1" x14ac:dyDescent="0.25">
      <c r="A86" s="33">
        <f t="shared" ca="1" si="1"/>
        <v>74.099999999999994</v>
      </c>
    </row>
    <row r="87" spans="1:1" x14ac:dyDescent="0.25">
      <c r="A87" s="33">
        <f t="shared" ca="1" si="1"/>
        <v>68</v>
      </c>
    </row>
    <row r="88" spans="1:1" x14ac:dyDescent="0.25">
      <c r="A88" s="33">
        <f t="shared" ca="1" si="1"/>
        <v>64.400000000000006</v>
      </c>
    </row>
    <row r="89" spans="1:1" x14ac:dyDescent="0.25">
      <c r="A89" s="33">
        <f t="shared" ca="1" si="1"/>
        <v>69.8</v>
      </c>
    </row>
    <row r="90" spans="1:1" x14ac:dyDescent="0.25">
      <c r="A90" s="33">
        <f t="shared" ca="1" si="1"/>
        <v>66.7</v>
      </c>
    </row>
    <row r="91" spans="1:1" x14ac:dyDescent="0.25">
      <c r="A91" s="33">
        <f t="shared" ca="1" si="1"/>
        <v>62.9</v>
      </c>
    </row>
    <row r="92" spans="1:1" x14ac:dyDescent="0.25">
      <c r="A92" s="33">
        <f t="shared" ca="1" si="1"/>
        <v>66.599999999999994</v>
      </c>
    </row>
    <row r="93" spans="1:1" x14ac:dyDescent="0.25">
      <c r="A93" s="33">
        <f t="shared" ca="1" si="1"/>
        <v>70.7</v>
      </c>
    </row>
    <row r="94" spans="1:1" x14ac:dyDescent="0.25">
      <c r="A94" s="33">
        <f t="shared" ca="1" si="1"/>
        <v>71.400000000000006</v>
      </c>
    </row>
    <row r="95" spans="1:1" x14ac:dyDescent="0.25">
      <c r="A95" s="33">
        <f t="shared" ca="1" si="1"/>
        <v>68.599999999999994</v>
      </c>
    </row>
    <row r="96" spans="1:1" x14ac:dyDescent="0.25">
      <c r="A96" s="33">
        <f t="shared" ca="1" si="1"/>
        <v>71.3</v>
      </c>
    </row>
    <row r="97" spans="1:1" x14ac:dyDescent="0.25">
      <c r="A97" s="33">
        <f t="shared" ca="1" si="1"/>
        <v>70.5</v>
      </c>
    </row>
    <row r="98" spans="1:1" x14ac:dyDescent="0.25">
      <c r="A98" s="33">
        <f t="shared" ca="1" si="1"/>
        <v>77</v>
      </c>
    </row>
    <row r="99" spans="1:1" x14ac:dyDescent="0.25">
      <c r="A99" s="33">
        <f t="shared" ca="1" si="1"/>
        <v>59.1</v>
      </c>
    </row>
    <row r="100" spans="1:1" x14ac:dyDescent="0.25">
      <c r="A100" s="33">
        <f t="shared" ca="1" si="1"/>
        <v>62.1</v>
      </c>
    </row>
    <row r="101" spans="1:1" x14ac:dyDescent="0.25">
      <c r="A101" s="33">
        <f t="shared" ca="1" si="1"/>
        <v>68.3</v>
      </c>
    </row>
    <row r="102" spans="1:1" x14ac:dyDescent="0.25">
      <c r="A102" s="33">
        <f t="shared" ca="1" si="1"/>
        <v>59.7</v>
      </c>
    </row>
    <row r="103" spans="1:1" x14ac:dyDescent="0.25">
      <c r="A103" s="33">
        <f t="shared" ca="1" si="1"/>
        <v>66.400000000000006</v>
      </c>
    </row>
  </sheetData>
  <customSheetViews>
    <customSheetView guid="{8A50E3A6-4261-4BD1-A94F-918D0E3EEAC3}" state="hidden">
      <selection activeCell="A2" sqref="A2"/>
      <pageMargins left="0.7" right="0.7" top="0.75" bottom="0.75" header="0.3" footer="0.3"/>
    </customSheetView>
  </customSheetView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3549B4B28D9F943A982D0226625FC00" ma:contentTypeVersion="0" ma:contentTypeDescription="Create a new document." ma:contentTypeScope="" ma:versionID="4a140e0db7027d79b899a8bb6f2ef7e1">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7F1EF20-95AB-4016-A693-6625F3A67214}">
  <ds:schemaRefs>
    <ds:schemaRef ds:uri="http://schemas.microsoft.com/sharepoint/v3/contenttype/forms"/>
  </ds:schemaRefs>
</ds:datastoreItem>
</file>

<file path=customXml/itemProps2.xml><?xml version="1.0" encoding="utf-8"?>
<ds:datastoreItem xmlns:ds="http://schemas.openxmlformats.org/officeDocument/2006/customXml" ds:itemID="{924A8F3D-57F5-4941-A32A-55B7F7F7AF07}">
  <ds:schemaRefs>
    <ds:schemaRef ds:uri="http://purl.org/dc/terms/"/>
    <ds:schemaRef ds:uri="http://purl.org/dc/dcmitype/"/>
    <ds:schemaRef ds:uri="http://schemas.microsoft.com/office/infopath/2007/PartnerControls"/>
    <ds:schemaRef ds:uri="http://purl.org/dc/elements/1.1/"/>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3349AB35-D5BE-4BA7-B0F0-59055C65E6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Grading Sheet</vt:lpstr>
      <vt:lpstr>Budget Expenses</vt:lpstr>
      <vt:lpstr>Loans</vt:lpstr>
      <vt:lpstr>Stats</vt:lpstr>
      <vt:lpstr>Data</vt:lpstr>
      <vt:lpstr>height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Major Assignment 1 082619</dc:title>
  <dc:creator>math@gcu.edu</dc:creator>
  <cp:lastModifiedBy>Windows User</cp:lastModifiedBy>
  <cp:lastPrinted>2018-06-07T18:49:59Z</cp:lastPrinted>
  <dcterms:created xsi:type="dcterms:W3CDTF">2015-12-21T23:48:09Z</dcterms:created>
  <dcterms:modified xsi:type="dcterms:W3CDTF">2019-09-11T19:19:29Z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0x010100A3549B4B28D9F943A982D0226625FC00</vt:lpwstr>
  </property>
  <property fmtid="{D5CDD505-2E9C-101B-9397-08002B2CF9AE}" pid="3" name="DocumentDepartment">
    <vt:lpwstr>3;#Academic Program and Course Development|59abafec-cbf5-4238-a796-a3b74278f4db</vt:lpwstr>
  </property>
  <property fmtid="{D5CDD505-2E9C-101B-9397-08002B2CF9AE}" pid="4" name="TaxKeyword">
    <vt:lpwstr/>
  </property>
  <property fmtid="{D5CDD505-2E9C-101B-9397-08002B2CF9AE}" pid="5" name="SecurityClassification">
    <vt:lpwstr>2;#Internal|98311b30-b9e9-4d4f-9f64-0688c0d4a234</vt:lpwstr>
  </property>
  <property fmtid="{D5CDD505-2E9C-101B-9397-08002B2CF9AE}" pid="6" name="DocumentBusinessValue">
    <vt:lpwstr>1;#Normal|581d4866-74cc-43f1-bef1-bb304cbfeaa5</vt:lpwstr>
  </property>
  <property fmtid="{D5CDD505-2E9C-101B-9397-08002B2CF9AE}" pid="7" name="DocumentStatus">
    <vt:lpwstr/>
  </property>
  <property fmtid="{D5CDD505-2E9C-101B-9397-08002B2CF9AE}" pid="8" name="DocumentSubject">
    <vt:lpwstr/>
  </property>
  <property fmtid="{D5CDD505-2E9C-101B-9397-08002B2CF9AE}" pid="9" name="DocumentType">
    <vt:lpwstr/>
  </property>
  <property fmtid="{D5CDD505-2E9C-101B-9397-08002B2CF9AE}" pid="10" name="DocumentCategory">
    <vt:lpwstr/>
  </property>
</Properties>
</file>